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0" i="8" l="1"/>
  <c r="F21" i="8" s="1"/>
  <c r="E20" i="8"/>
  <c r="E21" i="8" s="1"/>
  <c r="D20" i="8"/>
  <c r="D21" i="8" s="1"/>
  <c r="F12" i="8"/>
  <c r="E12" i="8"/>
  <c r="E13" i="8" s="1"/>
  <c r="D12" i="8"/>
  <c r="F9" i="8"/>
  <c r="E9" i="8"/>
  <c r="D9" i="8"/>
  <c r="D13" i="8" s="1"/>
  <c r="F13" i="8" l="1"/>
  <c r="L70" i="5"/>
  <c r="L71" i="5" s="1"/>
  <c r="M70" i="5"/>
  <c r="K70" i="5"/>
  <c r="K60" i="5"/>
  <c r="L60" i="5"/>
  <c r="L61" i="5" s="1"/>
  <c r="M60" i="5"/>
  <c r="K26" i="5"/>
  <c r="L26" i="5"/>
  <c r="M26" i="5"/>
  <c r="K54" i="5"/>
  <c r="L54" i="5"/>
  <c r="M54" i="5"/>
  <c r="K46" i="5"/>
  <c r="L46" i="5"/>
  <c r="M46" i="5"/>
  <c r="K35" i="5"/>
  <c r="L35" i="5"/>
  <c r="M35" i="5"/>
  <c r="K71" i="5" l="1"/>
  <c r="K61" i="5"/>
  <c r="M61" i="5"/>
  <c r="M71" i="5" s="1"/>
</calcChain>
</file>

<file path=xl/sharedStrings.xml><?xml version="1.0" encoding="utf-8"?>
<sst xmlns="http://schemas.openxmlformats.org/spreadsheetml/2006/main" count="454" uniqueCount="284">
  <si>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</si>
  <si>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</si>
  <si>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</si>
  <si>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</si>
  <si>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</si>
  <si>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</si>
  <si>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</si>
  <si>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</si>
  <si>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</si>
  <si>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</si>
  <si>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</si>
  <si>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</si>
  <si>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</si>
  <si>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</si>
  <si>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</si>
  <si>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</si>
  <si>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</si>
  <si>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</si>
  <si>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</si>
  <si>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</si>
  <si>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</si>
  <si>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</si>
  <si>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</si>
  <si>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</si>
  <si>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</si>
  <si>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</si>
  <si>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</si>
  <si>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</si>
  <si>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</si>
  <si>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</si>
  <si>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</si>
  <si>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</si>
  <si>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</si>
  <si>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</si>
  <si>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</si>
  <si>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</si>
  <si>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</si>
  <si>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</si>
  <si>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</si>
  <si>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</si>
  <si>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</si>
  <si>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</si>
  <si>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</si>
  <si>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</si>
  <si>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</si>
  <si>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</si>
  <si>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</si>
  <si>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</si>
  <si>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</si>
  <si>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</si>
  <si>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</si>
  <si>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</si>
  <si>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</si>
  <si>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</si>
  <si>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</si>
  <si>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</si>
  <si>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</si>
  <si>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</si>
  <si>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</si>
  <si>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</si>
  <si>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</si>
  <si>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</si>
  <si>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</si>
  <si>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</si>
  <si>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</si>
  <si>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</si>
  <si>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</si>
  <si>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</si>
  <si>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</si>
  <si>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</si>
  <si>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</si>
  <si>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</si>
  <si>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</si>
  <si>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</si>
  <si>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</si>
  <si>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</si>
  <si>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</si>
  <si>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</si>
  <si>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</si>
  <si>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</si>
  <si>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</si>
  <si>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</si>
  <si>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</si>
  <si>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</si>
  <si>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</si>
  <si>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</si>
  <si>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</si>
  <si>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</si>
  <si>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</si>
  <si>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</si>
  <si>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</si>
  <si>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</si>
  <si>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</si>
  <si>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</si>
  <si>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</si>
  <si>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</si>
  <si>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</si>
  <si>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</si>
  <si>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</si>
  <si>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</si>
  <si>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</si>
  <si>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</si>
  <si>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</si>
  <si>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</si>
  <si>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</si>
  <si>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</si>
  <si>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</si>
  <si>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</si>
  <si>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</si>
  <si>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</si>
  <si>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</si>
  <si>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</si>
  <si>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</si>
  <si>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</si>
  <si>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</si>
  <si>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</si>
  <si>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</si>
  <si>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</si>
  <si>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</si>
  <si>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</si>
  <si>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</si>
  <si>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</si>
  <si>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</si>
  <si>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</si>
  <si>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</si>
  <si>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</si>
  <si>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</si>
  <si>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</si>
  <si>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</si>
  <si>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</si>
  <si>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</si>
  <si>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</si>
  <si>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</si>
  <si>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</si>
  <si>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</si>
  <si>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</si>
  <si>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</si>
  <si>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</si>
  <si>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</si>
  <si>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</si>
  <si>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</si>
  <si>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</si>
  <si>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</si>
  <si>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</si>
  <si>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</si>
  <si>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</si>
  <si>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</si>
  <si>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</si>
  <si>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</si>
  <si>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</si>
  <si>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</si>
  <si>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</si>
  <si>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</si>
  <si>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</si>
  <si>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</si>
  <si>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</si>
  <si>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</si>
  <si>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</si>
  <si>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</si>
  <si>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</si>
  <si>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</si>
  <si>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</si>
  <si>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</si>
  <si>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</si>
  <si>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</si>
  <si>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</si>
  <si>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</si>
  <si>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</si>
  <si>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</si>
  <si>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</si>
  <si>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</si>
  <si>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</si>
  <si>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</si>
  <si>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</si>
  <si>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</si>
  <si>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</si>
  <si>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</si>
  <si>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</si>
  <si>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</si>
  <si>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</si>
  <si>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</si>
  <si>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</si>
  <si>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</si>
  <si>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</si>
  <si>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</si>
  <si>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</si>
  <si>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</si>
  <si>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</si>
  <si>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</si>
  <si>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</si>
  <si>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</si>
  <si>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</si>
  <si>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</si>
  <si>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</si>
  <si>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</si>
  <si>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</si>
  <si>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</si>
  <si>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</si>
  <si>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</si>
  <si>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</si>
  <si>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</si>
  <si>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</si>
  <si>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</si>
  <si>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</si>
  <si>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</si>
  <si>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</si>
  <si>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</si>
  <si>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</si>
  <si>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</si>
  <si>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</si>
  <si>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</si>
  <si>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</si>
  <si>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</si>
  <si>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</si>
  <si>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</si>
  <si>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</si>
  <si>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</si>
  <si>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</si>
  <si>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</si>
  <si>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</si>
  <si>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</si>
  <si>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</si>
  <si>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</si>
  <si>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</si>
  <si>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</si>
  <si>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</si>
  <si>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</si>
  <si>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</si>
  <si>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</si>
  <si>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</si>
  <si>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</si>
  <si>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</si>
  <si>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</si>
  <si>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</si>
  <si>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</si>
  <si>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</si>
  <si>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</si>
  <si>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</si>
  <si>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</si>
  <si>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</si>
  <si>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</si>
  <si>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</si>
  <si>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</si>
  <si>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</si>
  <si>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</si>
  <si>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</si>
  <si>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</si>
  <si>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</si>
  <si>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</si>
  <si>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</si>
  <si>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</si>
  <si>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</si>
  <si>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</si>
  <si>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t>
  </si>
  <si>
    <t>Special Orders</t>
  </si>
  <si>
    <t>Regular Market  Bulletin  No (215)</t>
  </si>
  <si>
    <t>Trading Session Monday 28/11/2016</t>
  </si>
  <si>
    <t>Non Regular Market  Bulletin  No (110)</t>
  </si>
  <si>
    <t xml:space="preserve"> Non Trading Companies in Iraq Stock Exchange for Monday 28/112016</t>
  </si>
  <si>
    <t xml:space="preserve">                  suspend trading Companies in Iraq Stock Exchange for Monday 28/11/2016</t>
  </si>
  <si>
    <t xml:space="preserve"> News for listed companies in Iraq Stock Exchange for Monday 28/11/2016</t>
  </si>
  <si>
    <t>National Bank Of Iraq(BNOI)</t>
  </si>
  <si>
    <t>General Assembly Meeting will be holding on Sunday 4/12/2016 at company building .</t>
  </si>
  <si>
    <t>Total Investment Sector</t>
  </si>
  <si>
    <t>Total Non Regular</t>
  </si>
  <si>
    <t>Total</t>
  </si>
  <si>
    <t>ISX  Index60 was about (636.73) point  whichs Decrease about (0.16)</t>
  </si>
  <si>
    <t>Al-Hakama brokerage Firms (Buy) &amp; (sell) executed International Cross  to TRANS IRAQ BANK FOR  INVESTMENT  in  traded shares (3 000 000 000)  share  in additional session time after 12 oclock .</t>
  </si>
  <si>
    <t>braam al khir brokerage Firms (Buy) &amp; (sell) executed International Cross  to Middle East Investment Bank  in  traded shares (14 260 576 890)  share  in additional session time after 12 oclock .</t>
  </si>
  <si>
    <t>braam al khir brokerage Firms (Buy) &amp; (sell) executed International Cross  to Middle East Investment Bank  in  traded shares (19 845 969 505)  share  in additional session time after 12 oclock .</t>
  </si>
  <si>
    <t>Kurdistan brokerage Firms (buy) and Al-Baraka  (sell) executed Special order to Kurdistan International Bank in  traded shares (720 000 000 )  share  in additional session time after 12 oclock .</t>
  </si>
  <si>
    <t>Al -iraq brokerage Firms (buy) and Al-Rafidain and Om Al rabiain  (sell) executed Special order to Mosul Bank For Investment in  traded shares       (5 331 196 548)  share  in additional session time after 12 oclock .</t>
  </si>
  <si>
    <t xml:space="preserve">Non Iraqis' Bulletin Tuesday, March 31 2015 </t>
  </si>
  <si>
    <t>Regular Market</t>
  </si>
  <si>
    <t>Buy</t>
  </si>
  <si>
    <t>No.of trades</t>
  </si>
  <si>
    <t xml:space="preserve">Traded Shares </t>
  </si>
  <si>
    <t xml:space="preserve">Trading Volume </t>
  </si>
  <si>
    <t>Total Industry sector</t>
  </si>
  <si>
    <t>Telecommunication Sector</t>
  </si>
  <si>
    <t xml:space="preserve">Asia cell </t>
  </si>
  <si>
    <t>Total Telecommunication sector</t>
  </si>
  <si>
    <t>Grand Total</t>
  </si>
  <si>
    <t>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</si>
</sst>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9" fillId="0" borderId="1" xfId="0" applyFont="1" applyBorder="1" applyAlignment="1">
      <alignment vertical="center"/>
    </xf>
    <xf numFmtId="164" fontId="127" fillId="0" borderId="21" xfId="0" applyNumberFormat="1" applyFont="1" applyFill="1" applyBorder="1" applyAlignment="1">
      <alignment horizontal="center" vertical="center"/>
    </xf>
    <xf numFmtId="0" fontId="150" fillId="0" borderId="3" xfId="0" applyFont="1" applyBorder="1" applyAlignment="1">
      <alignment vertical="center"/>
    </xf>
    <xf numFmtId="0" fontId="165" fillId="0" borderId="0" xfId="0" applyFont="1" applyBorder="1"/>
    <xf numFmtId="0" fontId="1" fillId="0" borderId="0" xfId="12104"/>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8" fillId="0" borderId="2" xfId="1753" applyFont="1" applyBorder="1" applyAlignment="1">
      <alignment vertical="center"/>
    </xf>
    <xf numFmtId="0" fontId="166" fillId="0" borderId="2" xfId="0" applyFont="1" applyBorder="1" applyAlignment="1">
      <alignment vertical="center"/>
    </xf>
    <xf numFmtId="0" fontId="0" fillId="0" borderId="4" xfId="0" applyBorder="1"/>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1" fillId="0" borderId="6" xfId="0" applyFont="1" applyBorder="1" applyAlignment="1">
      <alignment horizontal="center"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1" xfId="0" applyFont="1" applyBorder="1" applyAlignment="1">
      <alignment horizontal="left" vertical="center" wrapText="1"/>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tabSelected="1" workbookViewId="0">
      <selection activeCell="A66" sqref="A66"/>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256</v>
      </c>
      <c r="D3" s="16"/>
      <c r="E3" s="2"/>
      <c r="F3" s="16"/>
      <c r="G3" s="16"/>
      <c r="H3" s="3"/>
      <c r="I3" s="3"/>
      <c r="L3" s="16"/>
      <c r="M3" s="16"/>
    </row>
    <row r="4" spans="1:14" ht="20.100000000000001" customHeight="1" x14ac:dyDescent="0.25">
      <c r="A4" s="5" t="s">
        <v>2</v>
      </c>
      <c r="B4" s="92">
        <v>20572618198.75</v>
      </c>
      <c r="C4" s="92"/>
      <c r="D4" s="33"/>
      <c r="E4" s="2"/>
      <c r="G4" s="3"/>
      <c r="H4" s="3"/>
      <c r="I4" s="5" t="s">
        <v>6</v>
      </c>
      <c r="K4" s="38">
        <v>39</v>
      </c>
      <c r="L4" s="16"/>
      <c r="M4" s="16"/>
    </row>
    <row r="5" spans="1:14" ht="20.100000000000001" customHeight="1" x14ac:dyDescent="0.25">
      <c r="A5" s="5" t="s">
        <v>3</v>
      </c>
      <c r="B5" s="92">
        <v>43929394673</v>
      </c>
      <c r="C5" s="92"/>
      <c r="D5" s="33"/>
      <c r="E5" s="16"/>
      <c r="G5" s="19"/>
      <c r="H5" s="3"/>
      <c r="I5" s="5" t="s">
        <v>7</v>
      </c>
      <c r="K5" s="22">
        <v>5</v>
      </c>
      <c r="L5" s="16"/>
      <c r="M5" s="16"/>
    </row>
    <row r="6" spans="1:14" ht="20.100000000000001" customHeight="1" x14ac:dyDescent="0.25">
      <c r="A6" s="5" t="s">
        <v>4</v>
      </c>
      <c r="B6" s="100">
        <v>473</v>
      </c>
      <c r="C6" s="100"/>
      <c r="D6" s="15" t="s">
        <v>145</v>
      </c>
      <c r="E6" s="16"/>
      <c r="F6" s="3"/>
      <c r="G6" s="19"/>
      <c r="H6" s="3"/>
      <c r="I6" s="5" t="s">
        <v>8</v>
      </c>
      <c r="K6" s="22">
        <v>16</v>
      </c>
      <c r="L6" s="39"/>
      <c r="M6" s="16"/>
    </row>
    <row r="7" spans="1:14" ht="20.100000000000001" customHeight="1" x14ac:dyDescent="0.25">
      <c r="A7" s="5" t="s">
        <v>42</v>
      </c>
      <c r="B7" s="98">
        <v>636.73</v>
      </c>
      <c r="C7" s="98"/>
      <c r="E7" s="16"/>
      <c r="F7" s="3"/>
      <c r="G7" s="19"/>
      <c r="H7" s="21"/>
      <c r="I7" s="5" t="s">
        <v>35</v>
      </c>
      <c r="K7" s="22">
        <v>2</v>
      </c>
      <c r="L7" s="39"/>
      <c r="M7" s="16"/>
    </row>
    <row r="8" spans="1:14" ht="20.100000000000001" customHeight="1" x14ac:dyDescent="0.25">
      <c r="A8" s="5" t="s">
        <v>1</v>
      </c>
      <c r="B8" s="93">
        <v>-0.16</v>
      </c>
      <c r="C8" s="93"/>
      <c r="D8" s="25"/>
      <c r="E8" s="24"/>
      <c r="F8" s="3"/>
      <c r="G8" s="19"/>
      <c r="H8" s="21"/>
      <c r="I8" s="97" t="s">
        <v>31</v>
      </c>
      <c r="J8" s="97"/>
      <c r="K8" s="17">
        <v>15</v>
      </c>
      <c r="L8" s="39"/>
      <c r="M8" s="16"/>
    </row>
    <row r="9" spans="1:14" ht="20.100000000000001" customHeight="1" x14ac:dyDescent="0.25">
      <c r="A9" s="5" t="s">
        <v>5</v>
      </c>
      <c r="B9" s="20">
        <v>97</v>
      </c>
      <c r="C9" s="16"/>
      <c r="D9" s="23"/>
      <c r="E9" s="18"/>
      <c r="F9" s="3"/>
      <c r="G9" s="19"/>
      <c r="H9" s="19"/>
      <c r="I9" s="5" t="s">
        <v>34</v>
      </c>
      <c r="K9" s="22">
        <v>41</v>
      </c>
      <c r="L9" s="39"/>
      <c r="M9" s="16"/>
    </row>
    <row r="10" spans="1:14" ht="20.100000000000001" customHeight="1" x14ac:dyDescent="0.25">
      <c r="A10" s="99" t="s">
        <v>255</v>
      </c>
      <c r="B10" s="99"/>
      <c r="C10" s="99"/>
      <c r="D10" s="99"/>
      <c r="E10" s="99"/>
      <c r="F10" s="99"/>
      <c r="G10" s="99"/>
      <c r="H10" s="99"/>
      <c r="I10" s="99"/>
      <c r="J10" s="99"/>
      <c r="K10" s="99"/>
      <c r="L10" s="99"/>
      <c r="M10" s="99"/>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4" t="s">
        <v>38</v>
      </c>
      <c r="B12" s="95"/>
      <c r="C12" s="95"/>
      <c r="D12" s="95"/>
      <c r="E12" s="95"/>
      <c r="F12" s="95"/>
      <c r="G12" s="95"/>
      <c r="H12" s="95"/>
      <c r="I12" s="95"/>
      <c r="J12" s="95"/>
      <c r="K12" s="95"/>
      <c r="L12" s="95"/>
      <c r="M12" s="96"/>
      <c r="N12" s="16"/>
    </row>
    <row r="13" spans="1:14" s="16" customFormat="1" ht="15" customHeight="1" x14ac:dyDescent="0.2">
      <c r="A13" s="6" t="s">
        <v>108</v>
      </c>
      <c r="B13" s="41" t="s">
        <v>107</v>
      </c>
      <c r="C13" s="14">
        <v>0.36</v>
      </c>
      <c r="D13" s="14">
        <v>0.36</v>
      </c>
      <c r="E13" s="14">
        <v>0.36</v>
      </c>
      <c r="F13" s="14">
        <v>0.36</v>
      </c>
      <c r="G13" s="14">
        <v>0.36</v>
      </c>
      <c r="H13" s="14">
        <v>0.36</v>
      </c>
      <c r="I13" s="54">
        <v>0.36</v>
      </c>
      <c r="J13" s="34">
        <v>0</v>
      </c>
      <c r="K13" s="35">
        <v>7</v>
      </c>
      <c r="L13" s="35">
        <v>23939280</v>
      </c>
      <c r="M13" s="35">
        <v>8618140.8000000007</v>
      </c>
    </row>
    <row r="14" spans="1:14" s="16" customFormat="1" ht="15" customHeight="1" x14ac:dyDescent="0.2">
      <c r="A14" s="6" t="s">
        <v>146</v>
      </c>
      <c r="B14" s="41" t="s">
        <v>147</v>
      </c>
      <c r="C14" s="14">
        <v>0.33</v>
      </c>
      <c r="D14" s="14">
        <v>0.33</v>
      </c>
      <c r="E14" s="14">
        <v>0.33</v>
      </c>
      <c r="F14" s="14">
        <v>0.33</v>
      </c>
      <c r="G14" s="14">
        <v>0.34</v>
      </c>
      <c r="H14" s="14">
        <v>0.33</v>
      </c>
      <c r="I14" s="54">
        <v>0.34</v>
      </c>
      <c r="J14" s="34">
        <v>-2.94</v>
      </c>
      <c r="K14" s="35">
        <v>1</v>
      </c>
      <c r="L14" s="35">
        <v>3900000</v>
      </c>
      <c r="M14" s="35">
        <v>1287000</v>
      </c>
    </row>
    <row r="15" spans="1:14" s="16" customFormat="1" ht="15" customHeight="1" x14ac:dyDescent="0.2">
      <c r="A15" s="6" t="s">
        <v>79</v>
      </c>
      <c r="B15" s="41" t="s">
        <v>78</v>
      </c>
      <c r="C15" s="14">
        <v>0.85</v>
      </c>
      <c r="D15" s="14">
        <v>0.85</v>
      </c>
      <c r="E15" s="14">
        <v>0.85</v>
      </c>
      <c r="F15" s="14">
        <v>0.85</v>
      </c>
      <c r="G15" s="14">
        <v>0.86</v>
      </c>
      <c r="H15" s="14">
        <v>0.85</v>
      </c>
      <c r="I15" s="54">
        <v>0.86</v>
      </c>
      <c r="J15" s="34">
        <v>-1.1599999999999999</v>
      </c>
      <c r="K15" s="35">
        <v>34</v>
      </c>
      <c r="L15" s="35">
        <v>144700000</v>
      </c>
      <c r="M15" s="35">
        <v>122995000</v>
      </c>
    </row>
    <row r="16" spans="1:14" s="16" customFormat="1" ht="15" customHeight="1" x14ac:dyDescent="0.2">
      <c r="A16" s="6" t="s">
        <v>58</v>
      </c>
      <c r="B16" s="41" t="s">
        <v>59</v>
      </c>
      <c r="C16" s="14">
        <v>0.46</v>
      </c>
      <c r="D16" s="14">
        <v>0.46</v>
      </c>
      <c r="E16" s="14">
        <v>0.46</v>
      </c>
      <c r="F16" s="14">
        <v>0.46</v>
      </c>
      <c r="G16" s="14">
        <v>0.46</v>
      </c>
      <c r="H16" s="14">
        <v>0.46</v>
      </c>
      <c r="I16" s="54">
        <v>0.46</v>
      </c>
      <c r="J16" s="34">
        <v>0</v>
      </c>
      <c r="K16" s="35">
        <v>3</v>
      </c>
      <c r="L16" s="35">
        <v>5198000</v>
      </c>
      <c r="M16" s="35">
        <v>2391080</v>
      </c>
    </row>
    <row r="17" spans="1:13" s="16" customFormat="1" ht="15" customHeight="1" x14ac:dyDescent="0.2">
      <c r="A17" s="6" t="s">
        <v>252</v>
      </c>
      <c r="B17" s="41" t="s">
        <v>251</v>
      </c>
      <c r="C17" s="14">
        <v>0.24</v>
      </c>
      <c r="D17" s="14">
        <v>0.24</v>
      </c>
      <c r="E17" s="14">
        <v>0.24</v>
      </c>
      <c r="F17" s="14">
        <v>0.24</v>
      </c>
      <c r="G17" s="14">
        <v>0.22</v>
      </c>
      <c r="H17" s="14">
        <v>0.24</v>
      </c>
      <c r="I17" s="54">
        <v>0.22</v>
      </c>
      <c r="J17" s="34">
        <v>9.09</v>
      </c>
      <c r="K17" s="35">
        <v>1</v>
      </c>
      <c r="L17" s="35">
        <v>25000</v>
      </c>
      <c r="M17" s="35">
        <v>6000</v>
      </c>
    </row>
    <row r="18" spans="1:13" s="16" customFormat="1" ht="15" customHeight="1" x14ac:dyDescent="0.2">
      <c r="A18" s="6" t="s">
        <v>202</v>
      </c>
      <c r="B18" s="41" t="s">
        <v>203</v>
      </c>
      <c r="C18" s="14">
        <v>0.46</v>
      </c>
      <c r="D18" s="14">
        <v>0.46</v>
      </c>
      <c r="E18" s="14">
        <v>0.45</v>
      </c>
      <c r="F18" s="14">
        <v>0.45</v>
      </c>
      <c r="G18" s="14">
        <v>0.46</v>
      </c>
      <c r="H18" s="14">
        <v>0.45</v>
      </c>
      <c r="I18" s="54">
        <v>0.46</v>
      </c>
      <c r="J18" s="34">
        <v>-2.17</v>
      </c>
      <c r="K18" s="35">
        <v>21</v>
      </c>
      <c r="L18" s="35">
        <v>69801280</v>
      </c>
      <c r="M18" s="35">
        <v>31738588.800000001</v>
      </c>
    </row>
    <row r="19" spans="1:13" s="16" customFormat="1" ht="15" customHeight="1" x14ac:dyDescent="0.2">
      <c r="A19" s="6" t="s">
        <v>112</v>
      </c>
      <c r="B19" s="41" t="s">
        <v>113</v>
      </c>
      <c r="C19" s="14">
        <v>0.41</v>
      </c>
      <c r="D19" s="14">
        <v>0.41</v>
      </c>
      <c r="E19" s="14">
        <v>0.4</v>
      </c>
      <c r="F19" s="14">
        <v>0.4</v>
      </c>
      <c r="G19" s="14">
        <v>0.41</v>
      </c>
      <c r="H19" s="14">
        <v>0.4</v>
      </c>
      <c r="I19" s="54">
        <v>0.41</v>
      </c>
      <c r="J19" s="34">
        <v>-2.44</v>
      </c>
      <c r="K19" s="35">
        <v>28</v>
      </c>
      <c r="L19" s="35">
        <v>34226196395</v>
      </c>
      <c r="M19" s="35">
        <v>13690491358</v>
      </c>
    </row>
    <row r="20" spans="1:13" s="16" customFormat="1" ht="15" customHeight="1" x14ac:dyDescent="0.2">
      <c r="A20" s="6" t="s">
        <v>114</v>
      </c>
      <c r="B20" s="41" t="s">
        <v>115</v>
      </c>
      <c r="C20" s="14">
        <v>1.26</v>
      </c>
      <c r="D20" s="14">
        <v>1.26</v>
      </c>
      <c r="E20" s="14">
        <v>1.26</v>
      </c>
      <c r="F20" s="14">
        <v>1.26</v>
      </c>
      <c r="G20" s="14">
        <v>1.26</v>
      </c>
      <c r="H20" s="14">
        <v>1.26</v>
      </c>
      <c r="I20" s="54">
        <v>1.26</v>
      </c>
      <c r="J20" s="34">
        <v>0</v>
      </c>
      <c r="K20" s="35">
        <v>3</v>
      </c>
      <c r="L20" s="35">
        <v>725000000</v>
      </c>
      <c r="M20" s="35">
        <v>913500000</v>
      </c>
    </row>
    <row r="21" spans="1:13" s="16" customFormat="1" ht="15" customHeight="1" x14ac:dyDescent="0.2">
      <c r="A21" s="6" t="s">
        <v>247</v>
      </c>
      <c r="B21" s="41" t="s">
        <v>248</v>
      </c>
      <c r="C21" s="14">
        <v>0.51</v>
      </c>
      <c r="D21" s="14">
        <v>0.52</v>
      </c>
      <c r="E21" s="14">
        <v>0.5</v>
      </c>
      <c r="F21" s="14">
        <v>0.52</v>
      </c>
      <c r="G21" s="14">
        <v>0.53</v>
      </c>
      <c r="H21" s="14">
        <v>0.52</v>
      </c>
      <c r="I21" s="54">
        <v>0.53</v>
      </c>
      <c r="J21" s="34">
        <v>-1.89</v>
      </c>
      <c r="K21" s="35">
        <v>33</v>
      </c>
      <c r="L21" s="35">
        <v>5412992358</v>
      </c>
      <c r="M21" s="35">
        <v>2814467295.96</v>
      </c>
    </row>
    <row r="22" spans="1:13" s="16" customFormat="1" ht="15" customHeight="1" x14ac:dyDescent="0.2">
      <c r="A22" s="6" t="s">
        <v>69</v>
      </c>
      <c r="B22" s="41" t="s">
        <v>70</v>
      </c>
      <c r="C22" s="14">
        <v>0.96</v>
      </c>
      <c r="D22" s="14">
        <v>0.96</v>
      </c>
      <c r="E22" s="14">
        <v>0.96</v>
      </c>
      <c r="F22" s="14">
        <v>0.96</v>
      </c>
      <c r="G22" s="14">
        <v>0.97</v>
      </c>
      <c r="H22" s="14">
        <v>0.96</v>
      </c>
      <c r="I22" s="54">
        <v>0.97</v>
      </c>
      <c r="J22" s="34">
        <v>-1.03</v>
      </c>
      <c r="K22" s="35">
        <v>6</v>
      </c>
      <c r="L22" s="35">
        <v>7500000</v>
      </c>
      <c r="M22" s="35">
        <v>7200000</v>
      </c>
    </row>
    <row r="23" spans="1:13" s="16" customFormat="1" ht="15" customHeight="1" x14ac:dyDescent="0.2">
      <c r="A23" s="6" t="s">
        <v>84</v>
      </c>
      <c r="B23" s="41" t="s">
        <v>85</v>
      </c>
      <c r="C23" s="14">
        <v>0.38</v>
      </c>
      <c r="D23" s="14">
        <v>0.38</v>
      </c>
      <c r="E23" s="14">
        <v>0.38</v>
      </c>
      <c r="F23" s="14">
        <v>0.38</v>
      </c>
      <c r="G23" s="14">
        <v>0.35</v>
      </c>
      <c r="H23" s="14">
        <v>0.38</v>
      </c>
      <c r="I23" s="54">
        <v>0.35</v>
      </c>
      <c r="J23" s="34">
        <v>8.57</v>
      </c>
      <c r="K23" s="35">
        <v>1</v>
      </c>
      <c r="L23" s="35">
        <v>10000</v>
      </c>
      <c r="M23" s="35">
        <v>3800</v>
      </c>
    </row>
    <row r="24" spans="1:13" s="16" customFormat="1" ht="15" customHeight="1" x14ac:dyDescent="0.2">
      <c r="A24" s="6" t="s">
        <v>250</v>
      </c>
      <c r="B24" s="41" t="s">
        <v>249</v>
      </c>
      <c r="C24" s="14">
        <v>0.9</v>
      </c>
      <c r="D24" s="14">
        <v>0.9</v>
      </c>
      <c r="E24" s="14">
        <v>0.9</v>
      </c>
      <c r="F24" s="14">
        <v>0.9</v>
      </c>
      <c r="G24" s="14">
        <v>0.9</v>
      </c>
      <c r="H24" s="14">
        <v>0.9</v>
      </c>
      <c r="I24" s="54">
        <v>0.9</v>
      </c>
      <c r="J24" s="34">
        <v>0</v>
      </c>
      <c r="K24" s="35">
        <v>4</v>
      </c>
      <c r="L24" s="35">
        <v>57235777</v>
      </c>
      <c r="M24" s="35">
        <v>51512199.299999997</v>
      </c>
    </row>
    <row r="25" spans="1:13" s="16" customFormat="1" ht="15" customHeight="1" x14ac:dyDescent="0.2">
      <c r="A25" s="6" t="s">
        <v>56</v>
      </c>
      <c r="B25" s="57" t="s">
        <v>57</v>
      </c>
      <c r="C25" s="14">
        <v>0.33</v>
      </c>
      <c r="D25" s="14">
        <v>0.33</v>
      </c>
      <c r="E25" s="14">
        <v>0.32</v>
      </c>
      <c r="F25" s="14">
        <v>0.32</v>
      </c>
      <c r="G25" s="14">
        <v>0.33</v>
      </c>
      <c r="H25" s="14">
        <v>0.32</v>
      </c>
      <c r="I25" s="54">
        <v>0.33</v>
      </c>
      <c r="J25" s="34">
        <v>-3.03</v>
      </c>
      <c r="K25" s="35">
        <v>6</v>
      </c>
      <c r="L25" s="35">
        <v>4864501</v>
      </c>
      <c r="M25" s="35">
        <v>1557640.32</v>
      </c>
    </row>
    <row r="26" spans="1:13" s="16" customFormat="1" ht="15" customHeight="1" x14ac:dyDescent="0.2">
      <c r="A26" s="6" t="s">
        <v>20</v>
      </c>
      <c r="B26" s="83"/>
      <c r="C26" s="84"/>
      <c r="D26" s="84"/>
      <c r="E26" s="84"/>
      <c r="F26" s="84"/>
      <c r="G26" s="84"/>
      <c r="H26" s="84"/>
      <c r="I26" s="84"/>
      <c r="J26" s="85"/>
      <c r="K26" s="35">
        <f>SUM(K13:K25)</f>
        <v>148</v>
      </c>
      <c r="L26" s="35">
        <f>SUM(L13:L25)</f>
        <v>40681362591</v>
      </c>
      <c r="M26" s="35">
        <f>SUM(M13:M25)</f>
        <v>17645768103.18</v>
      </c>
    </row>
    <row r="27" spans="1:13" s="16" customFormat="1" ht="15" customHeight="1" x14ac:dyDescent="0.2">
      <c r="A27" s="101" t="s">
        <v>138</v>
      </c>
      <c r="B27" s="89"/>
      <c r="C27" s="89"/>
      <c r="D27" s="89"/>
      <c r="E27" s="89"/>
      <c r="F27" s="89"/>
      <c r="G27" s="89"/>
      <c r="H27" s="89"/>
      <c r="I27" s="89"/>
      <c r="J27" s="89"/>
      <c r="K27" s="89"/>
      <c r="L27" s="89"/>
      <c r="M27" s="90"/>
    </row>
    <row r="28" spans="1:13" s="16" customFormat="1" ht="15" customHeight="1" x14ac:dyDescent="0.2">
      <c r="A28" s="6" t="s">
        <v>162</v>
      </c>
      <c r="B28" s="41" t="s">
        <v>163</v>
      </c>
      <c r="C28" s="14">
        <v>6</v>
      </c>
      <c r="D28" s="14">
        <v>6</v>
      </c>
      <c r="E28" s="14">
        <v>5.63</v>
      </c>
      <c r="F28" s="14">
        <v>5.65</v>
      </c>
      <c r="G28" s="14">
        <v>6.25</v>
      </c>
      <c r="H28" s="14">
        <v>5.63</v>
      </c>
      <c r="I28" s="54">
        <v>6.25</v>
      </c>
      <c r="J28" s="34">
        <v>-9.92</v>
      </c>
      <c r="K28" s="35">
        <v>43</v>
      </c>
      <c r="L28" s="35">
        <v>82649071</v>
      </c>
      <c r="M28" s="35">
        <v>466810104.69999999</v>
      </c>
    </row>
    <row r="29" spans="1:13" s="16" customFormat="1" ht="15" customHeight="1" x14ac:dyDescent="0.2">
      <c r="A29" s="6" t="s">
        <v>230</v>
      </c>
      <c r="B29" s="83"/>
      <c r="C29" s="84"/>
      <c r="D29" s="84"/>
      <c r="E29" s="84"/>
      <c r="F29" s="84"/>
      <c r="G29" s="84"/>
      <c r="H29" s="84"/>
      <c r="I29" s="84"/>
      <c r="J29" s="85"/>
      <c r="K29" s="35">
        <v>43</v>
      </c>
      <c r="L29" s="35">
        <v>82649071</v>
      </c>
      <c r="M29" s="35">
        <v>466810104.69999999</v>
      </c>
    </row>
    <row r="30" spans="1:13" s="26" customFormat="1" ht="15" customHeight="1" x14ac:dyDescent="0.2">
      <c r="A30" s="101" t="s">
        <v>21</v>
      </c>
      <c r="B30" s="89"/>
      <c r="C30" s="89"/>
      <c r="D30" s="89"/>
      <c r="E30" s="89"/>
      <c r="F30" s="89"/>
      <c r="G30" s="89"/>
      <c r="H30" s="89"/>
      <c r="I30" s="89"/>
      <c r="J30" s="89"/>
      <c r="K30" s="89"/>
      <c r="L30" s="89"/>
      <c r="M30" s="90"/>
    </row>
    <row r="31" spans="1:13" s="26" customFormat="1" ht="15" customHeight="1" x14ac:dyDescent="0.2">
      <c r="A31" s="6" t="s">
        <v>226</v>
      </c>
      <c r="B31" s="41" t="s">
        <v>227</v>
      </c>
      <c r="C31" s="14">
        <v>1.07</v>
      </c>
      <c r="D31" s="14">
        <v>1.07</v>
      </c>
      <c r="E31" s="14">
        <v>1</v>
      </c>
      <c r="F31" s="14">
        <v>1.03</v>
      </c>
      <c r="G31" s="14">
        <v>1.08</v>
      </c>
      <c r="H31" s="14">
        <v>1.02</v>
      </c>
      <c r="I31" s="54">
        <v>1.08</v>
      </c>
      <c r="J31" s="34">
        <v>-5.56</v>
      </c>
      <c r="K31" s="35">
        <v>36</v>
      </c>
      <c r="L31" s="35">
        <v>28275000</v>
      </c>
      <c r="M31" s="35">
        <v>29120000</v>
      </c>
    </row>
    <row r="32" spans="1:13" s="26" customFormat="1" ht="15" customHeight="1" x14ac:dyDescent="0.2">
      <c r="A32" s="6" t="s">
        <v>154</v>
      </c>
      <c r="B32" s="41" t="s">
        <v>155</v>
      </c>
      <c r="C32" s="14">
        <v>5.79</v>
      </c>
      <c r="D32" s="14">
        <v>5.83</v>
      </c>
      <c r="E32" s="14">
        <v>5.7</v>
      </c>
      <c r="F32" s="14">
        <v>5.74</v>
      </c>
      <c r="G32" s="14">
        <v>5.61</v>
      </c>
      <c r="H32" s="14">
        <v>5.7</v>
      </c>
      <c r="I32" s="54">
        <v>5.75</v>
      </c>
      <c r="J32" s="34">
        <v>-0.87</v>
      </c>
      <c r="K32" s="35">
        <v>17</v>
      </c>
      <c r="L32" s="35">
        <v>2661533</v>
      </c>
      <c r="M32" s="35">
        <v>15289031.4</v>
      </c>
    </row>
    <row r="33" spans="1:13" s="26" customFormat="1" ht="15" customHeight="1" x14ac:dyDescent="0.2">
      <c r="A33" s="6" t="s">
        <v>80</v>
      </c>
      <c r="B33" s="41" t="s">
        <v>81</v>
      </c>
      <c r="C33" s="14">
        <v>2.15</v>
      </c>
      <c r="D33" s="14">
        <v>2.15</v>
      </c>
      <c r="E33" s="14">
        <v>2.14</v>
      </c>
      <c r="F33" s="14">
        <v>2.14</v>
      </c>
      <c r="G33" s="14">
        <v>2.15</v>
      </c>
      <c r="H33" s="14">
        <v>2.14</v>
      </c>
      <c r="I33" s="54">
        <v>2.15</v>
      </c>
      <c r="J33" s="34">
        <v>-0.47</v>
      </c>
      <c r="K33" s="35">
        <v>2</v>
      </c>
      <c r="L33" s="35">
        <v>187205</v>
      </c>
      <c r="M33" s="35">
        <v>401490.75</v>
      </c>
    </row>
    <row r="34" spans="1:13" s="26" customFormat="1" ht="15" customHeight="1" x14ac:dyDescent="0.2">
      <c r="A34" s="6" t="s">
        <v>178</v>
      </c>
      <c r="B34" s="41" t="s">
        <v>179</v>
      </c>
      <c r="C34" s="14">
        <v>0.4</v>
      </c>
      <c r="D34" s="14">
        <v>0.4</v>
      </c>
      <c r="E34" s="14">
        <v>0.4</v>
      </c>
      <c r="F34" s="14">
        <v>0.4</v>
      </c>
      <c r="G34" s="14">
        <v>0.4</v>
      </c>
      <c r="H34" s="14">
        <v>0.4</v>
      </c>
      <c r="I34" s="54">
        <v>0.4</v>
      </c>
      <c r="J34" s="34">
        <v>0</v>
      </c>
      <c r="K34" s="35">
        <v>1</v>
      </c>
      <c r="L34" s="35">
        <v>300000</v>
      </c>
      <c r="M34" s="35">
        <v>120000</v>
      </c>
    </row>
    <row r="35" spans="1:13" s="16" customFormat="1" ht="15" customHeight="1" x14ac:dyDescent="0.2">
      <c r="A35" s="6" t="s">
        <v>22</v>
      </c>
      <c r="B35" s="83"/>
      <c r="C35" s="84"/>
      <c r="D35" s="84"/>
      <c r="E35" s="84"/>
      <c r="F35" s="84"/>
      <c r="G35" s="84"/>
      <c r="H35" s="84"/>
      <c r="I35" s="84"/>
      <c r="J35" s="85"/>
      <c r="K35" s="35">
        <f>SUM(K31:K34)</f>
        <v>56</v>
      </c>
      <c r="L35" s="35">
        <f>SUM(L31:L34)</f>
        <v>31423738</v>
      </c>
      <c r="M35" s="35">
        <f>SUM(M31:M34)</f>
        <v>44930522.149999999</v>
      </c>
    </row>
    <row r="36" spans="1:13" s="16" customFormat="1" ht="15" customHeight="1" x14ac:dyDescent="0.2">
      <c r="A36" s="101" t="s">
        <v>23</v>
      </c>
      <c r="B36" s="89"/>
      <c r="C36" s="89"/>
      <c r="D36" s="89"/>
      <c r="E36" s="89"/>
      <c r="F36" s="89"/>
      <c r="G36" s="89"/>
      <c r="H36" s="89"/>
      <c r="I36" s="89"/>
      <c r="J36" s="89"/>
      <c r="K36" s="89"/>
      <c r="L36" s="89"/>
      <c r="M36" s="90"/>
    </row>
    <row r="37" spans="1:13" s="16" customFormat="1" ht="15" customHeight="1" x14ac:dyDescent="0.2">
      <c r="A37" s="6" t="s">
        <v>206</v>
      </c>
      <c r="B37" s="41" t="s">
        <v>207</v>
      </c>
      <c r="C37" s="14">
        <v>2.5099999999999998</v>
      </c>
      <c r="D37" s="14">
        <v>2.5299999999999998</v>
      </c>
      <c r="E37" s="14">
        <v>2.5</v>
      </c>
      <c r="F37" s="14">
        <v>2.52</v>
      </c>
      <c r="G37" s="14">
        <v>2.5299999999999998</v>
      </c>
      <c r="H37" s="14">
        <v>2.5299999999999998</v>
      </c>
      <c r="I37" s="54">
        <v>2.5099999999999998</v>
      </c>
      <c r="J37" s="34">
        <v>0.8</v>
      </c>
      <c r="K37" s="35">
        <v>46</v>
      </c>
      <c r="L37" s="35">
        <v>43902606</v>
      </c>
      <c r="M37" s="35">
        <v>110560787.47</v>
      </c>
    </row>
    <row r="38" spans="1:13" s="16" customFormat="1" ht="15" customHeight="1" x14ac:dyDescent="0.2">
      <c r="A38" s="6" t="s">
        <v>83</v>
      </c>
      <c r="B38" s="41" t="s">
        <v>82</v>
      </c>
      <c r="C38" s="14">
        <v>0.36</v>
      </c>
      <c r="D38" s="14">
        <v>0.36</v>
      </c>
      <c r="E38" s="14">
        <v>0.36</v>
      </c>
      <c r="F38" s="14">
        <v>0.36</v>
      </c>
      <c r="G38" s="14">
        <v>0.37</v>
      </c>
      <c r="H38" s="14">
        <v>0.36</v>
      </c>
      <c r="I38" s="54">
        <v>0.36</v>
      </c>
      <c r="J38" s="34">
        <v>0</v>
      </c>
      <c r="K38" s="35">
        <v>2</v>
      </c>
      <c r="L38" s="35">
        <v>5000000</v>
      </c>
      <c r="M38" s="35">
        <v>1800000</v>
      </c>
    </row>
    <row r="39" spans="1:13" s="16" customFormat="1" ht="15" customHeight="1" x14ac:dyDescent="0.2">
      <c r="A39" s="6" t="s">
        <v>176</v>
      </c>
      <c r="B39" s="41" t="s">
        <v>177</v>
      </c>
      <c r="C39" s="14">
        <v>0.4</v>
      </c>
      <c r="D39" s="14">
        <v>0.4</v>
      </c>
      <c r="E39" s="14">
        <v>0.39</v>
      </c>
      <c r="F39" s="14">
        <v>0.39</v>
      </c>
      <c r="G39" s="14">
        <v>0.4</v>
      </c>
      <c r="H39" s="14">
        <v>0.39</v>
      </c>
      <c r="I39" s="54">
        <v>0.39</v>
      </c>
      <c r="J39" s="34">
        <v>0</v>
      </c>
      <c r="K39" s="35">
        <v>8</v>
      </c>
      <c r="L39" s="35">
        <v>2881497</v>
      </c>
      <c r="M39" s="35">
        <v>1127783.83</v>
      </c>
    </row>
    <row r="40" spans="1:13" s="16" customFormat="1" ht="15" customHeight="1" x14ac:dyDescent="0.2">
      <c r="A40" s="6" t="s">
        <v>225</v>
      </c>
      <c r="B40" s="41" t="s">
        <v>224</v>
      </c>
      <c r="C40" s="14">
        <v>5.0999999999999996</v>
      </c>
      <c r="D40" s="14">
        <v>5.15</v>
      </c>
      <c r="E40" s="14">
        <v>5.0999999999999996</v>
      </c>
      <c r="F40" s="14">
        <v>5.13</v>
      </c>
      <c r="G40" s="14">
        <v>5.0999999999999996</v>
      </c>
      <c r="H40" s="14">
        <v>5.15</v>
      </c>
      <c r="I40" s="54">
        <v>5.0999999999999996</v>
      </c>
      <c r="J40" s="34">
        <v>0.98</v>
      </c>
      <c r="K40" s="35">
        <v>6</v>
      </c>
      <c r="L40" s="35">
        <v>508064</v>
      </c>
      <c r="M40" s="35">
        <v>2606328</v>
      </c>
    </row>
    <row r="41" spans="1:13" s="16" customFormat="1" ht="15" customHeight="1" x14ac:dyDescent="0.2">
      <c r="A41" s="6" t="s">
        <v>241</v>
      </c>
      <c r="B41" s="41" t="s">
        <v>242</v>
      </c>
      <c r="C41" s="14">
        <v>0.72</v>
      </c>
      <c r="D41" s="14">
        <v>0.72</v>
      </c>
      <c r="E41" s="14">
        <v>0.7</v>
      </c>
      <c r="F41" s="14">
        <v>0.71</v>
      </c>
      <c r="G41" s="14">
        <v>0.74</v>
      </c>
      <c r="H41" s="14">
        <v>0.7</v>
      </c>
      <c r="I41" s="54">
        <v>0.73</v>
      </c>
      <c r="J41" s="34">
        <v>-4.1100000000000003</v>
      </c>
      <c r="K41" s="35">
        <v>24</v>
      </c>
      <c r="L41" s="35">
        <v>29019995</v>
      </c>
      <c r="M41" s="35">
        <v>20561696.399999999</v>
      </c>
    </row>
    <row r="42" spans="1:13" s="16" customFormat="1" ht="15" customHeight="1" x14ac:dyDescent="0.2">
      <c r="A42" s="6" t="s">
        <v>185</v>
      </c>
      <c r="B42" s="41" t="s">
        <v>184</v>
      </c>
      <c r="C42" s="14">
        <v>0.69</v>
      </c>
      <c r="D42" s="14">
        <v>0.69</v>
      </c>
      <c r="E42" s="14">
        <v>0.68</v>
      </c>
      <c r="F42" s="14">
        <v>0.68</v>
      </c>
      <c r="G42" s="14">
        <v>0.7</v>
      </c>
      <c r="H42" s="14">
        <v>0.68</v>
      </c>
      <c r="I42" s="54">
        <v>0.7</v>
      </c>
      <c r="J42" s="34">
        <v>-2.86</v>
      </c>
      <c r="K42" s="35">
        <v>15</v>
      </c>
      <c r="L42" s="35">
        <v>20000000</v>
      </c>
      <c r="M42" s="35">
        <v>13635000</v>
      </c>
    </row>
    <row r="43" spans="1:13" s="16" customFormat="1" ht="15" customHeight="1" x14ac:dyDescent="0.2">
      <c r="A43" s="6" t="s">
        <v>134</v>
      </c>
      <c r="B43" s="41" t="s">
        <v>135</v>
      </c>
      <c r="C43" s="14">
        <v>4.0599999999999996</v>
      </c>
      <c r="D43" s="14">
        <v>4.0599999999999996</v>
      </c>
      <c r="E43" s="14">
        <v>4.0599999999999996</v>
      </c>
      <c r="F43" s="14">
        <v>4.0599999999999996</v>
      </c>
      <c r="G43" s="14">
        <v>4.0599999999999996</v>
      </c>
      <c r="H43" s="14">
        <v>4.0599999999999996</v>
      </c>
      <c r="I43" s="54">
        <v>4.0599999999999996</v>
      </c>
      <c r="J43" s="34">
        <v>0</v>
      </c>
      <c r="K43" s="35">
        <v>1</v>
      </c>
      <c r="L43" s="35">
        <v>1744742</v>
      </c>
      <c r="M43" s="35">
        <v>7083652.5199999996</v>
      </c>
    </row>
    <row r="44" spans="1:13" s="16" customFormat="1" ht="15" customHeight="1" x14ac:dyDescent="0.2">
      <c r="A44" s="6" t="s">
        <v>156</v>
      </c>
      <c r="B44" s="41" t="s">
        <v>157</v>
      </c>
      <c r="C44" s="14">
        <v>0.62</v>
      </c>
      <c r="D44" s="14">
        <v>0.62</v>
      </c>
      <c r="E44" s="14">
        <v>0.62</v>
      </c>
      <c r="F44" s="14">
        <v>0.62</v>
      </c>
      <c r="G44" s="14">
        <v>0.62</v>
      </c>
      <c r="H44" s="14">
        <v>0.62</v>
      </c>
      <c r="I44" s="54">
        <v>0.62</v>
      </c>
      <c r="J44" s="34">
        <v>0</v>
      </c>
      <c r="K44" s="35">
        <v>7</v>
      </c>
      <c r="L44" s="35">
        <v>10250000</v>
      </c>
      <c r="M44" s="35">
        <v>6355000</v>
      </c>
    </row>
    <row r="45" spans="1:13" s="16" customFormat="1" ht="15" customHeight="1" x14ac:dyDescent="0.2">
      <c r="A45" s="6" t="s">
        <v>198</v>
      </c>
      <c r="B45" s="41" t="s">
        <v>199</v>
      </c>
      <c r="C45" s="14">
        <v>11.99</v>
      </c>
      <c r="D45" s="14">
        <v>11.99</v>
      </c>
      <c r="E45" s="14">
        <v>11.36</v>
      </c>
      <c r="F45" s="14">
        <v>11.82</v>
      </c>
      <c r="G45" s="14">
        <v>11.63</v>
      </c>
      <c r="H45" s="14">
        <v>11.92</v>
      </c>
      <c r="I45" s="54">
        <v>12</v>
      </c>
      <c r="J45" s="34">
        <v>-0.67</v>
      </c>
      <c r="K45" s="35">
        <v>9</v>
      </c>
      <c r="L45" s="35">
        <v>635000</v>
      </c>
      <c r="M45" s="35">
        <v>7504150</v>
      </c>
    </row>
    <row r="46" spans="1:13" s="16" customFormat="1" ht="15" customHeight="1" x14ac:dyDescent="0.2">
      <c r="A46" s="6" t="s">
        <v>24</v>
      </c>
      <c r="B46" s="83"/>
      <c r="C46" s="84"/>
      <c r="D46" s="84"/>
      <c r="E46" s="84"/>
      <c r="F46" s="84"/>
      <c r="G46" s="84"/>
      <c r="H46" s="84"/>
      <c r="I46" s="84"/>
      <c r="J46" s="85"/>
      <c r="K46" s="37">
        <f>SUM(K37:K45)</f>
        <v>118</v>
      </c>
      <c r="L46" s="35">
        <f>SUM(L37:L45)</f>
        <v>113941904</v>
      </c>
      <c r="M46" s="35">
        <f>SUM(M37:M45)</f>
        <v>171234398.22</v>
      </c>
    </row>
    <row r="47" spans="1:13" s="16" customFormat="1" ht="16.5" customHeight="1" x14ac:dyDescent="0.2">
      <c r="A47" s="101" t="s">
        <v>25</v>
      </c>
      <c r="B47" s="89"/>
      <c r="C47" s="89"/>
      <c r="D47" s="89"/>
      <c r="E47" s="89"/>
      <c r="F47" s="89"/>
      <c r="G47" s="89"/>
      <c r="H47" s="89"/>
      <c r="I47" s="89"/>
      <c r="J47" s="89"/>
      <c r="K47" s="89"/>
      <c r="L47" s="89"/>
      <c r="M47" s="90"/>
    </row>
    <row r="48" spans="1:13" s="16" customFormat="1" ht="16.5" customHeight="1" x14ac:dyDescent="0.2">
      <c r="A48" s="6" t="s">
        <v>51</v>
      </c>
      <c r="B48" s="41" t="s">
        <v>52</v>
      </c>
      <c r="C48" s="14">
        <v>10.3</v>
      </c>
      <c r="D48" s="14">
        <v>10.3</v>
      </c>
      <c r="E48" s="14">
        <v>10.3</v>
      </c>
      <c r="F48" s="14">
        <v>10.3</v>
      </c>
      <c r="G48" s="14">
        <v>10.3</v>
      </c>
      <c r="H48" s="14">
        <v>10.3</v>
      </c>
      <c r="I48" s="54">
        <v>10.3</v>
      </c>
      <c r="J48" s="34">
        <v>0</v>
      </c>
      <c r="K48" s="35">
        <v>3</v>
      </c>
      <c r="L48" s="35">
        <v>250000</v>
      </c>
      <c r="M48" s="35">
        <v>2575000</v>
      </c>
    </row>
    <row r="49" spans="1:13" s="16" customFormat="1" ht="16.5" customHeight="1" x14ac:dyDescent="0.2">
      <c r="A49" s="6" t="s">
        <v>160</v>
      </c>
      <c r="B49" s="41" t="s">
        <v>161</v>
      </c>
      <c r="C49" s="14">
        <v>14.3</v>
      </c>
      <c r="D49" s="14">
        <v>14.3</v>
      </c>
      <c r="E49" s="14">
        <v>14.3</v>
      </c>
      <c r="F49" s="14">
        <v>14.3</v>
      </c>
      <c r="G49" s="14">
        <v>14.32</v>
      </c>
      <c r="H49" s="14">
        <v>14.3</v>
      </c>
      <c r="I49" s="54">
        <v>14.3</v>
      </c>
      <c r="J49" s="34">
        <v>0</v>
      </c>
      <c r="K49" s="35">
        <v>8</v>
      </c>
      <c r="L49" s="35">
        <v>1570000</v>
      </c>
      <c r="M49" s="35">
        <v>22451000</v>
      </c>
    </row>
    <row r="50" spans="1:13" s="16" customFormat="1" ht="16.5" customHeight="1" x14ac:dyDescent="0.2">
      <c r="A50" s="6" t="s">
        <v>228</v>
      </c>
      <c r="B50" s="41" t="s">
        <v>229</v>
      </c>
      <c r="C50" s="14">
        <v>19</v>
      </c>
      <c r="D50" s="14">
        <v>19</v>
      </c>
      <c r="E50" s="14">
        <v>19</v>
      </c>
      <c r="F50" s="14">
        <v>19</v>
      </c>
      <c r="G50" s="14">
        <v>19</v>
      </c>
      <c r="H50" s="14">
        <v>19</v>
      </c>
      <c r="I50" s="54">
        <v>19</v>
      </c>
      <c r="J50" s="34">
        <v>0</v>
      </c>
      <c r="K50" s="35">
        <v>3</v>
      </c>
      <c r="L50" s="35">
        <v>191000</v>
      </c>
      <c r="M50" s="35">
        <v>3629000</v>
      </c>
    </row>
    <row r="51" spans="1:13" s="16" customFormat="1" ht="15" customHeight="1" x14ac:dyDescent="0.2">
      <c r="A51" s="6" t="s">
        <v>209</v>
      </c>
      <c r="B51" s="41" t="s">
        <v>208</v>
      </c>
      <c r="C51" s="14">
        <v>16</v>
      </c>
      <c r="D51" s="14">
        <v>16</v>
      </c>
      <c r="E51" s="14">
        <v>16</v>
      </c>
      <c r="F51" s="14">
        <v>16</v>
      </c>
      <c r="G51" s="14">
        <v>16.09</v>
      </c>
      <c r="H51" s="14">
        <v>16</v>
      </c>
      <c r="I51" s="54">
        <v>16</v>
      </c>
      <c r="J51" s="34">
        <v>0</v>
      </c>
      <c r="K51" s="35">
        <v>11</v>
      </c>
      <c r="L51" s="35">
        <v>1313815</v>
      </c>
      <c r="M51" s="35">
        <v>21021040</v>
      </c>
    </row>
    <row r="52" spans="1:13" s="16" customFormat="1" ht="15" customHeight="1" x14ac:dyDescent="0.2">
      <c r="A52" s="6" t="s">
        <v>139</v>
      </c>
      <c r="B52" s="41" t="s">
        <v>140</v>
      </c>
      <c r="C52" s="14">
        <v>18.25</v>
      </c>
      <c r="D52" s="14">
        <v>18.25</v>
      </c>
      <c r="E52" s="14">
        <v>18.25</v>
      </c>
      <c r="F52" s="14">
        <v>18.25</v>
      </c>
      <c r="G52" s="14">
        <v>18.29</v>
      </c>
      <c r="H52" s="14">
        <v>18.25</v>
      </c>
      <c r="I52" s="54">
        <v>18.25</v>
      </c>
      <c r="J52" s="34">
        <v>0</v>
      </c>
      <c r="K52" s="35">
        <v>1</v>
      </c>
      <c r="L52" s="35">
        <v>78554</v>
      </c>
      <c r="M52" s="35">
        <v>1433610.5</v>
      </c>
    </row>
    <row r="53" spans="1:13" s="16" customFormat="1" ht="15" customHeight="1" x14ac:dyDescent="0.2">
      <c r="A53" s="6" t="s">
        <v>101</v>
      </c>
      <c r="B53" s="41" t="s">
        <v>99</v>
      </c>
      <c r="C53" s="14">
        <v>7</v>
      </c>
      <c r="D53" s="14">
        <v>7.29</v>
      </c>
      <c r="E53" s="14">
        <v>6.8</v>
      </c>
      <c r="F53" s="14">
        <v>7.01</v>
      </c>
      <c r="G53" s="14">
        <v>6.98</v>
      </c>
      <c r="H53" s="14">
        <v>7.18</v>
      </c>
      <c r="I53" s="54">
        <v>7</v>
      </c>
      <c r="J53" s="34">
        <v>2.57</v>
      </c>
      <c r="K53" s="35">
        <v>7</v>
      </c>
      <c r="L53" s="35">
        <v>295000</v>
      </c>
      <c r="M53" s="35">
        <v>2069100</v>
      </c>
    </row>
    <row r="54" spans="1:13" s="16" customFormat="1" ht="15" customHeight="1" x14ac:dyDescent="0.2">
      <c r="A54" s="6" t="s">
        <v>148</v>
      </c>
      <c r="B54" s="83"/>
      <c r="C54" s="84"/>
      <c r="D54" s="84"/>
      <c r="E54" s="84"/>
      <c r="F54" s="84"/>
      <c r="G54" s="84"/>
      <c r="H54" s="84"/>
      <c r="I54" s="84"/>
      <c r="J54" s="85"/>
      <c r="K54" s="35">
        <f>SUM(K48:K53)</f>
        <v>33</v>
      </c>
      <c r="L54" s="35">
        <f>SUM(L48:L53)</f>
        <v>3698369</v>
      </c>
      <c r="M54" s="35">
        <f>SUM(M48:M53)</f>
        <v>53178750.5</v>
      </c>
    </row>
    <row r="55" spans="1:13" s="16" customFormat="1" ht="15" customHeight="1" x14ac:dyDescent="0.2">
      <c r="A55" s="94" t="s">
        <v>36</v>
      </c>
      <c r="B55" s="95"/>
      <c r="C55" s="95"/>
      <c r="D55" s="95"/>
      <c r="E55" s="95"/>
      <c r="F55" s="95"/>
      <c r="G55" s="95"/>
      <c r="H55" s="95"/>
      <c r="I55" s="95"/>
      <c r="J55" s="95"/>
      <c r="K55" s="95"/>
      <c r="L55" s="95"/>
      <c r="M55" s="96"/>
    </row>
    <row r="56" spans="1:13" s="16" customFormat="1" ht="15" customHeight="1" x14ac:dyDescent="0.2">
      <c r="A56" s="6" t="s">
        <v>220</v>
      </c>
      <c r="B56" s="41" t="s">
        <v>221</v>
      </c>
      <c r="C56" s="14">
        <v>1.24</v>
      </c>
      <c r="D56" s="14">
        <v>1.24</v>
      </c>
      <c r="E56" s="14">
        <v>1.24</v>
      </c>
      <c r="F56" s="14">
        <v>1.24</v>
      </c>
      <c r="G56" s="14">
        <v>1.24</v>
      </c>
      <c r="H56" s="14">
        <v>1.24</v>
      </c>
      <c r="I56" s="54">
        <v>1.24</v>
      </c>
      <c r="J56" s="34">
        <v>0</v>
      </c>
      <c r="K56" s="35">
        <v>1</v>
      </c>
      <c r="L56" s="35">
        <v>50000</v>
      </c>
      <c r="M56" s="35">
        <v>62000</v>
      </c>
    </row>
    <row r="57" spans="1:13" s="16" customFormat="1" ht="15" customHeight="1" x14ac:dyDescent="0.2">
      <c r="A57" s="6" t="s">
        <v>188</v>
      </c>
      <c r="B57" s="41" t="s">
        <v>189</v>
      </c>
      <c r="C57" s="14">
        <v>3.4</v>
      </c>
      <c r="D57" s="14">
        <v>3.43</v>
      </c>
      <c r="E57" s="14">
        <v>3.36</v>
      </c>
      <c r="F57" s="14">
        <v>3.4</v>
      </c>
      <c r="G57" s="14">
        <v>3.49</v>
      </c>
      <c r="H57" s="14">
        <v>3.4</v>
      </c>
      <c r="I57" s="54">
        <v>3.46</v>
      </c>
      <c r="J57" s="34">
        <v>-1.73</v>
      </c>
      <c r="K57" s="35">
        <v>21</v>
      </c>
      <c r="L57" s="35">
        <v>1974000</v>
      </c>
      <c r="M57" s="35">
        <v>6718610</v>
      </c>
    </row>
    <row r="58" spans="1:13" s="16" customFormat="1" ht="15" customHeight="1" x14ac:dyDescent="0.2">
      <c r="A58" s="6" t="s">
        <v>105</v>
      </c>
      <c r="B58" s="41" t="s">
        <v>106</v>
      </c>
      <c r="C58" s="14">
        <v>7.5</v>
      </c>
      <c r="D58" s="14">
        <v>7.5</v>
      </c>
      <c r="E58" s="14">
        <v>7.5</v>
      </c>
      <c r="F58" s="14">
        <v>7.5</v>
      </c>
      <c r="G58" s="14">
        <v>7.5</v>
      </c>
      <c r="H58" s="14">
        <v>7.5</v>
      </c>
      <c r="I58" s="54">
        <v>7.5</v>
      </c>
      <c r="J58" s="34">
        <v>0</v>
      </c>
      <c r="K58" s="35">
        <v>1</v>
      </c>
      <c r="L58" s="35">
        <v>5000</v>
      </c>
      <c r="M58" s="35">
        <v>37500</v>
      </c>
    </row>
    <row r="59" spans="1:13" s="16" customFormat="1" ht="15" customHeight="1" x14ac:dyDescent="0.2">
      <c r="A59" s="6" t="s">
        <v>182</v>
      </c>
      <c r="B59" s="41" t="s">
        <v>183</v>
      </c>
      <c r="C59" s="14">
        <v>6</v>
      </c>
      <c r="D59" s="14">
        <v>6</v>
      </c>
      <c r="E59" s="14">
        <v>5.83</v>
      </c>
      <c r="F59" s="14">
        <v>5.89</v>
      </c>
      <c r="G59" s="14">
        <v>5.97</v>
      </c>
      <c r="H59" s="14">
        <v>5.83</v>
      </c>
      <c r="I59" s="54">
        <v>6</v>
      </c>
      <c r="J59" s="34">
        <v>-2.83</v>
      </c>
      <c r="K59" s="35">
        <v>50</v>
      </c>
      <c r="L59" s="35">
        <v>14240000</v>
      </c>
      <c r="M59" s="35">
        <v>83868210</v>
      </c>
    </row>
    <row r="60" spans="1:13" s="16" customFormat="1" ht="15" customHeight="1" x14ac:dyDescent="0.2">
      <c r="A60" s="6" t="s">
        <v>173</v>
      </c>
      <c r="B60" s="83"/>
      <c r="C60" s="84"/>
      <c r="D60" s="84"/>
      <c r="E60" s="84"/>
      <c r="F60" s="84"/>
      <c r="G60" s="84"/>
      <c r="H60" s="84"/>
      <c r="I60" s="84"/>
      <c r="J60" s="85"/>
      <c r="K60" s="35">
        <f>SUM(K56:K59)</f>
        <v>73</v>
      </c>
      <c r="L60" s="35">
        <f>SUM(L56:L59)</f>
        <v>16269000</v>
      </c>
      <c r="M60" s="35">
        <f>SUM(M56:M59)</f>
        <v>90686320</v>
      </c>
    </row>
    <row r="61" spans="1:13" s="16" customFormat="1" ht="15" customHeight="1" x14ac:dyDescent="0.2">
      <c r="A61" s="6" t="s">
        <v>153</v>
      </c>
      <c r="B61" s="83"/>
      <c r="C61" s="84"/>
      <c r="D61" s="84"/>
      <c r="E61" s="84"/>
      <c r="F61" s="84"/>
      <c r="G61" s="84"/>
      <c r="H61" s="84"/>
      <c r="I61" s="84"/>
      <c r="J61" s="85"/>
      <c r="K61" s="35">
        <f>K60+K54+K46+K35+K29+K26</f>
        <v>471</v>
      </c>
      <c r="L61" s="35">
        <f t="shared" ref="L61:M61" si="0">L60+L54+L46+L35+L29+L26</f>
        <v>40929344673</v>
      </c>
      <c r="M61" s="35">
        <f t="shared" si="0"/>
        <v>18472608198.75</v>
      </c>
    </row>
    <row r="62" spans="1:13" s="16" customFormat="1" ht="20.100000000000001" customHeight="1" x14ac:dyDescent="0.25">
      <c r="A62" s="99" t="s">
        <v>257</v>
      </c>
      <c r="B62" s="99"/>
      <c r="C62" s="99"/>
      <c r="D62" s="99"/>
      <c r="E62" s="99"/>
      <c r="F62" s="99"/>
      <c r="G62" s="99"/>
      <c r="H62" s="99"/>
      <c r="I62" s="99"/>
      <c r="J62" s="99"/>
      <c r="K62" s="99"/>
      <c r="L62" s="99"/>
      <c r="M62" s="99"/>
    </row>
    <row r="63" spans="1:13" s="16" customFormat="1" ht="42" customHeight="1" x14ac:dyDescent="0.2">
      <c r="A63" s="8" t="s">
        <v>26</v>
      </c>
      <c r="B63" s="9" t="s">
        <v>10</v>
      </c>
      <c r="C63" s="9" t="s">
        <v>11</v>
      </c>
      <c r="D63" s="9" t="s">
        <v>12</v>
      </c>
      <c r="E63" s="9" t="s">
        <v>13</v>
      </c>
      <c r="F63" s="9" t="s">
        <v>14</v>
      </c>
      <c r="G63" s="9" t="s">
        <v>15</v>
      </c>
      <c r="H63" s="9" t="s">
        <v>16</v>
      </c>
      <c r="I63" s="9" t="s">
        <v>17</v>
      </c>
      <c r="J63" s="28" t="s">
        <v>18</v>
      </c>
      <c r="K63" s="9" t="s">
        <v>33</v>
      </c>
      <c r="L63" s="9" t="s">
        <v>3</v>
      </c>
      <c r="M63" s="9" t="s">
        <v>19</v>
      </c>
    </row>
    <row r="64" spans="1:13" s="16" customFormat="1" ht="15" customHeight="1" x14ac:dyDescent="0.2">
      <c r="A64" s="101" t="s">
        <v>38</v>
      </c>
      <c r="B64" s="89"/>
      <c r="C64" s="89"/>
      <c r="D64" s="89"/>
      <c r="E64" s="89"/>
      <c r="F64" s="89"/>
      <c r="G64" s="89"/>
      <c r="H64" s="89"/>
      <c r="I64" s="89"/>
      <c r="J64" s="89"/>
      <c r="K64" s="89"/>
      <c r="L64" s="89"/>
      <c r="M64" s="90"/>
    </row>
    <row r="65" spans="1:13" s="16" customFormat="1" ht="15" customHeight="1" x14ac:dyDescent="0.2">
      <c r="A65" s="6" t="s">
        <v>71</v>
      </c>
      <c r="B65" s="41" t="s">
        <v>72</v>
      </c>
      <c r="C65" s="14">
        <v>0.7</v>
      </c>
      <c r="D65" s="14">
        <v>0.7</v>
      </c>
      <c r="E65" s="14">
        <v>0.7</v>
      </c>
      <c r="F65" s="14">
        <v>0.7</v>
      </c>
      <c r="G65" s="14">
        <v>0.7</v>
      </c>
      <c r="H65" s="14">
        <v>0.7</v>
      </c>
      <c r="I65" s="54">
        <v>0.7</v>
      </c>
      <c r="J65" s="34">
        <v>0</v>
      </c>
      <c r="K65" s="35">
        <v>1</v>
      </c>
      <c r="L65" s="35">
        <v>3000000000</v>
      </c>
      <c r="M65" s="35">
        <v>2100000000</v>
      </c>
    </row>
    <row r="66" spans="1:13" s="16" customFormat="1" ht="15" customHeight="1" x14ac:dyDescent="0.2">
      <c r="A66" s="6" t="s">
        <v>20</v>
      </c>
      <c r="B66" s="83"/>
      <c r="C66" s="84"/>
      <c r="D66" s="84"/>
      <c r="E66" s="84"/>
      <c r="F66" s="84"/>
      <c r="G66" s="84"/>
      <c r="H66" s="84"/>
      <c r="I66" s="84"/>
      <c r="J66" s="85"/>
      <c r="K66" s="35">
        <v>1</v>
      </c>
      <c r="L66" s="35">
        <v>3000000000</v>
      </c>
      <c r="M66" s="35">
        <v>2100000000</v>
      </c>
    </row>
    <row r="67" spans="1:13" s="16" customFormat="1" ht="15" customHeight="1" x14ac:dyDescent="0.2">
      <c r="A67" s="101" t="s">
        <v>27</v>
      </c>
      <c r="B67" s="89"/>
      <c r="C67" s="89"/>
      <c r="D67" s="89"/>
      <c r="E67" s="89"/>
      <c r="F67" s="89"/>
      <c r="G67" s="89"/>
      <c r="H67" s="89"/>
      <c r="I67" s="89"/>
      <c r="J67" s="89"/>
      <c r="K67" s="89"/>
      <c r="L67" s="89"/>
      <c r="M67" s="90"/>
    </row>
    <row r="68" spans="1:13" s="16" customFormat="1" ht="15" customHeight="1" x14ac:dyDescent="0.2">
      <c r="A68" s="6" t="s">
        <v>210</v>
      </c>
      <c r="B68" s="41" t="s">
        <v>211</v>
      </c>
      <c r="C68" s="14">
        <v>0.2</v>
      </c>
      <c r="D68" s="14">
        <v>0.2</v>
      </c>
      <c r="E68" s="14">
        <v>0.2</v>
      </c>
      <c r="F68" s="14">
        <v>0.2</v>
      </c>
      <c r="G68" s="14">
        <v>0.2</v>
      </c>
      <c r="H68" s="14">
        <v>0.2</v>
      </c>
      <c r="I68" s="54">
        <v>0.2</v>
      </c>
      <c r="J68" s="34">
        <v>0</v>
      </c>
      <c r="K68" s="35">
        <v>1</v>
      </c>
      <c r="L68" s="35">
        <v>50000</v>
      </c>
      <c r="M68" s="35">
        <v>10000</v>
      </c>
    </row>
    <row r="69" spans="1:13" s="16" customFormat="1" ht="15" customHeight="1" x14ac:dyDescent="0.2">
      <c r="A69" s="6" t="s">
        <v>263</v>
      </c>
      <c r="B69" s="83"/>
      <c r="C69" s="84"/>
      <c r="D69" s="84"/>
      <c r="E69" s="84"/>
      <c r="F69" s="84"/>
      <c r="G69" s="84"/>
      <c r="H69" s="84"/>
      <c r="I69" s="84"/>
      <c r="J69" s="85"/>
      <c r="K69" s="35">
        <v>1</v>
      </c>
      <c r="L69" s="35">
        <v>50000</v>
      </c>
      <c r="M69" s="35">
        <v>10000</v>
      </c>
    </row>
    <row r="70" spans="1:13" s="16" customFormat="1" ht="15" customHeight="1" x14ac:dyDescent="0.2">
      <c r="A70" s="6" t="s">
        <v>264</v>
      </c>
      <c r="B70" s="83"/>
      <c r="C70" s="84"/>
      <c r="D70" s="84"/>
      <c r="E70" s="84"/>
      <c r="F70" s="84"/>
      <c r="G70" s="84"/>
      <c r="H70" s="84"/>
      <c r="I70" s="84"/>
      <c r="J70" s="85"/>
      <c r="K70" s="35">
        <f>K69+K66</f>
        <v>2</v>
      </c>
      <c r="L70" s="35">
        <f t="shared" ref="L70:M70" si="1">L69+L66</f>
        <v>3000050000</v>
      </c>
      <c r="M70" s="35">
        <f t="shared" si="1"/>
        <v>2100010000</v>
      </c>
    </row>
    <row r="71" spans="1:13" s="16" customFormat="1" ht="15" customHeight="1" x14ac:dyDescent="0.2">
      <c r="A71" s="62" t="s">
        <v>265</v>
      </c>
      <c r="B71" s="83"/>
      <c r="C71" s="84"/>
      <c r="D71" s="84"/>
      <c r="E71" s="84"/>
      <c r="F71" s="84"/>
      <c r="G71" s="84"/>
      <c r="H71" s="84"/>
      <c r="I71" s="84"/>
      <c r="J71" s="85"/>
      <c r="K71" s="35">
        <f>K70+K61</f>
        <v>473</v>
      </c>
      <c r="L71" s="35">
        <f t="shared" ref="L71:M71" si="2">L70+L61</f>
        <v>43929394673</v>
      </c>
      <c r="M71" s="35">
        <f t="shared" si="2"/>
        <v>20572618198.75</v>
      </c>
    </row>
    <row r="72" spans="1:13" s="16" customFormat="1" ht="15" customHeight="1" x14ac:dyDescent="0.2">
      <c r="A72" s="32" t="s">
        <v>266</v>
      </c>
      <c r="B72" s="43"/>
      <c r="C72" s="32"/>
      <c r="D72" s="32"/>
      <c r="E72" s="89"/>
      <c r="F72" s="89"/>
      <c r="G72" s="89"/>
      <c r="H72" s="89"/>
      <c r="I72" s="89"/>
      <c r="J72" s="89"/>
      <c r="K72" s="89"/>
      <c r="L72" s="89"/>
      <c r="M72" s="90"/>
    </row>
    <row r="73" spans="1:13" s="16" customFormat="1" ht="28.5" customHeight="1" x14ac:dyDescent="0.2">
      <c r="A73" s="60" t="s">
        <v>254</v>
      </c>
      <c r="B73" s="91" t="s">
        <v>267</v>
      </c>
      <c r="C73" s="91"/>
      <c r="D73" s="91"/>
      <c r="E73" s="91"/>
      <c r="F73" s="91"/>
      <c r="G73" s="91"/>
      <c r="H73" s="91"/>
      <c r="I73" s="91"/>
      <c r="J73" s="91"/>
      <c r="K73" s="91"/>
      <c r="L73" s="91"/>
      <c r="M73" s="91"/>
    </row>
    <row r="74" spans="1:13" s="16" customFormat="1" ht="28.5" customHeight="1" x14ac:dyDescent="0.2">
      <c r="A74" s="60" t="s">
        <v>254</v>
      </c>
      <c r="B74" s="91" t="s">
        <v>268</v>
      </c>
      <c r="C74" s="91"/>
      <c r="D74" s="91"/>
      <c r="E74" s="91"/>
      <c r="F74" s="91"/>
      <c r="G74" s="91"/>
      <c r="H74" s="91"/>
      <c r="I74" s="91"/>
      <c r="J74" s="91"/>
      <c r="K74" s="91"/>
      <c r="L74" s="91"/>
      <c r="M74" s="91"/>
    </row>
    <row r="75" spans="1:13" s="16" customFormat="1" ht="32.25" customHeight="1" x14ac:dyDescent="0.2">
      <c r="A75" s="60" t="s">
        <v>254</v>
      </c>
      <c r="B75" s="91" t="s">
        <v>269</v>
      </c>
      <c r="C75" s="91"/>
      <c r="D75" s="91"/>
      <c r="E75" s="91"/>
      <c r="F75" s="91"/>
      <c r="G75" s="91"/>
      <c r="H75" s="91"/>
      <c r="I75" s="91"/>
      <c r="J75" s="91"/>
      <c r="K75" s="91"/>
      <c r="L75" s="91"/>
      <c r="M75" s="91"/>
    </row>
    <row r="76" spans="1:13" s="16" customFormat="1" ht="32.25" customHeight="1" x14ac:dyDescent="0.2">
      <c r="A76" s="60" t="s">
        <v>254</v>
      </c>
      <c r="B76" s="91" t="s">
        <v>270</v>
      </c>
      <c r="C76" s="91"/>
      <c r="D76" s="91"/>
      <c r="E76" s="91"/>
      <c r="F76" s="91"/>
      <c r="G76" s="91"/>
      <c r="H76" s="91"/>
      <c r="I76" s="91"/>
      <c r="J76" s="91"/>
      <c r="K76" s="91"/>
      <c r="L76" s="91"/>
      <c r="M76" s="91"/>
    </row>
    <row r="77" spans="1:13" s="16" customFormat="1" ht="36.75" customHeight="1" x14ac:dyDescent="0.2">
      <c r="A77" s="60" t="s">
        <v>254</v>
      </c>
      <c r="B77" s="91" t="s">
        <v>271</v>
      </c>
      <c r="C77" s="91"/>
      <c r="D77" s="91"/>
      <c r="E77" s="91"/>
      <c r="F77" s="91"/>
      <c r="G77" s="91"/>
      <c r="H77" s="91"/>
      <c r="I77" s="91"/>
      <c r="J77" s="91"/>
      <c r="K77" s="91"/>
      <c r="L77" s="91"/>
      <c r="M77" s="91"/>
    </row>
    <row r="78" spans="1:13" ht="27" customHeight="1" x14ac:dyDescent="0.2">
      <c r="A78" s="77" t="s">
        <v>193</v>
      </c>
      <c r="B78" s="77"/>
      <c r="C78" s="77"/>
      <c r="D78" s="77"/>
      <c r="E78" s="77"/>
      <c r="F78" s="44"/>
      <c r="G78" s="44"/>
      <c r="H78" s="77" t="s">
        <v>194</v>
      </c>
      <c r="I78" s="77"/>
      <c r="J78" s="77"/>
      <c r="K78" s="77"/>
      <c r="L78" s="77"/>
      <c r="M78" s="77"/>
    </row>
    <row r="79" spans="1:13" ht="45.75" customHeight="1" x14ac:dyDescent="0.2">
      <c r="A79" s="46" t="s">
        <v>26</v>
      </c>
      <c r="B79" s="1" t="s">
        <v>16</v>
      </c>
      <c r="C79" s="1" t="s">
        <v>195</v>
      </c>
      <c r="D79" s="78" t="s">
        <v>3</v>
      </c>
      <c r="E79" s="79"/>
      <c r="F79" s="47"/>
      <c r="G79" s="47"/>
      <c r="H79" s="86" t="s">
        <v>26</v>
      </c>
      <c r="I79" s="87"/>
      <c r="J79" s="88"/>
      <c r="K79" s="48" t="s">
        <v>16</v>
      </c>
      <c r="L79" s="48" t="s">
        <v>196</v>
      </c>
      <c r="M79" s="48" t="s">
        <v>3</v>
      </c>
    </row>
    <row r="80" spans="1:13" ht="18" customHeight="1" x14ac:dyDescent="0.2">
      <c r="A80" s="6" t="s">
        <v>252</v>
      </c>
      <c r="B80" s="14">
        <v>0.24</v>
      </c>
      <c r="C80" s="59">
        <v>9.09</v>
      </c>
      <c r="D80" s="75">
        <v>25000</v>
      </c>
      <c r="E80" s="76">
        <v>25000</v>
      </c>
      <c r="F80" s="45"/>
      <c r="G80" s="45"/>
      <c r="H80" s="72" t="s">
        <v>162</v>
      </c>
      <c r="I80" s="73" t="s">
        <v>162</v>
      </c>
      <c r="J80" s="74" t="s">
        <v>162</v>
      </c>
      <c r="K80" s="14">
        <v>5.63</v>
      </c>
      <c r="L80" s="58">
        <v>-9.92</v>
      </c>
      <c r="M80" s="35">
        <v>82649071</v>
      </c>
    </row>
    <row r="81" spans="1:13" ht="18" customHeight="1" x14ac:dyDescent="0.2">
      <c r="A81" s="6" t="s">
        <v>84</v>
      </c>
      <c r="B81" s="14">
        <v>0.38</v>
      </c>
      <c r="C81" s="59">
        <v>8.57</v>
      </c>
      <c r="D81" s="75">
        <v>10000</v>
      </c>
      <c r="E81" s="76">
        <v>10000</v>
      </c>
      <c r="F81" s="45"/>
      <c r="G81" s="45"/>
      <c r="H81" s="72" t="s">
        <v>226</v>
      </c>
      <c r="I81" s="73" t="s">
        <v>226</v>
      </c>
      <c r="J81" s="74" t="s">
        <v>226</v>
      </c>
      <c r="K81" s="14">
        <v>1.02</v>
      </c>
      <c r="L81" s="58">
        <v>-5.56</v>
      </c>
      <c r="M81" s="35">
        <v>28275000</v>
      </c>
    </row>
    <row r="82" spans="1:13" ht="18" customHeight="1" x14ac:dyDescent="0.2">
      <c r="A82" s="6" t="s">
        <v>101</v>
      </c>
      <c r="B82" s="14">
        <v>7.18</v>
      </c>
      <c r="C82" s="59">
        <v>2.57</v>
      </c>
      <c r="D82" s="75">
        <v>295000</v>
      </c>
      <c r="E82" s="76">
        <v>295000</v>
      </c>
      <c r="F82" s="45"/>
      <c r="G82" s="45"/>
      <c r="H82" s="72" t="s">
        <v>241</v>
      </c>
      <c r="I82" s="73" t="s">
        <v>241</v>
      </c>
      <c r="J82" s="74" t="s">
        <v>241</v>
      </c>
      <c r="K82" s="14">
        <v>0.7</v>
      </c>
      <c r="L82" s="58">
        <v>-4.1100000000000003</v>
      </c>
      <c r="M82" s="35">
        <v>29019995</v>
      </c>
    </row>
    <row r="83" spans="1:13" ht="18" customHeight="1" x14ac:dyDescent="0.2">
      <c r="A83" s="6" t="s">
        <v>225</v>
      </c>
      <c r="B83" s="14">
        <v>5.15</v>
      </c>
      <c r="C83" s="59">
        <v>0.98</v>
      </c>
      <c r="D83" s="75">
        <v>508064</v>
      </c>
      <c r="E83" s="76">
        <v>508064</v>
      </c>
      <c r="F83" s="45"/>
      <c r="G83" s="45"/>
      <c r="H83" s="72" t="s">
        <v>56</v>
      </c>
      <c r="I83" s="73" t="s">
        <v>56</v>
      </c>
      <c r="J83" s="74" t="s">
        <v>56</v>
      </c>
      <c r="K83" s="14">
        <v>0.32</v>
      </c>
      <c r="L83" s="58">
        <v>-3.03</v>
      </c>
      <c r="M83" s="35">
        <v>4864501</v>
      </c>
    </row>
    <row r="84" spans="1:13" ht="18" customHeight="1" x14ac:dyDescent="0.2">
      <c r="A84" s="6" t="s">
        <v>206</v>
      </c>
      <c r="B84" s="14">
        <v>2.5299999999999998</v>
      </c>
      <c r="C84" s="59">
        <v>0.8</v>
      </c>
      <c r="D84" s="75">
        <v>43902606</v>
      </c>
      <c r="E84" s="76">
        <v>43902606</v>
      </c>
      <c r="F84" s="45"/>
      <c r="G84" s="45"/>
      <c r="H84" s="72" t="s">
        <v>146</v>
      </c>
      <c r="I84" s="73" t="s">
        <v>146</v>
      </c>
      <c r="J84" s="74" t="s">
        <v>146</v>
      </c>
      <c r="K84" s="14">
        <v>0.33</v>
      </c>
      <c r="L84" s="58">
        <v>-2.94</v>
      </c>
      <c r="M84" s="35">
        <v>3900000</v>
      </c>
    </row>
    <row r="85" spans="1:13" ht="41.25" customHeight="1" x14ac:dyDescent="0.2">
      <c r="A85" s="77" t="s">
        <v>3</v>
      </c>
      <c r="B85" s="77"/>
      <c r="C85" s="77"/>
      <c r="D85" s="77"/>
      <c r="E85" s="45"/>
      <c r="F85" s="45"/>
      <c r="G85" s="45"/>
      <c r="H85" s="77" t="s">
        <v>197</v>
      </c>
      <c r="I85" s="77"/>
      <c r="J85" s="77"/>
      <c r="K85" s="77"/>
      <c r="L85" s="77"/>
      <c r="M85" s="77"/>
    </row>
    <row r="86" spans="1:13" ht="41.25" customHeight="1" x14ac:dyDescent="0.2">
      <c r="A86" s="46" t="s">
        <v>26</v>
      </c>
      <c r="B86" s="1" t="s">
        <v>16</v>
      </c>
      <c r="C86" s="1" t="s">
        <v>195</v>
      </c>
      <c r="D86" s="78" t="s">
        <v>3</v>
      </c>
      <c r="E86" s="79"/>
      <c r="F86" s="45"/>
      <c r="G86" s="45"/>
      <c r="H86" s="80" t="s">
        <v>26</v>
      </c>
      <c r="I86" s="81"/>
      <c r="J86" s="82"/>
      <c r="K86" s="48" t="s">
        <v>16</v>
      </c>
      <c r="L86" s="48" t="s">
        <v>196</v>
      </c>
      <c r="M86" s="48" t="s">
        <v>19</v>
      </c>
    </row>
    <row r="87" spans="1:13" ht="18" customHeight="1" x14ac:dyDescent="0.2">
      <c r="A87" s="6" t="s">
        <v>112</v>
      </c>
      <c r="B87" s="14">
        <v>0.4</v>
      </c>
      <c r="C87" s="34">
        <v>-2.44</v>
      </c>
      <c r="D87" s="75">
        <v>34226196395</v>
      </c>
      <c r="E87" s="76">
        <v>34226196395</v>
      </c>
      <c r="F87" s="45"/>
      <c r="G87" s="45"/>
      <c r="H87" s="72" t="s">
        <v>112</v>
      </c>
      <c r="I87" s="73" t="s">
        <v>112</v>
      </c>
      <c r="J87" s="74" t="s">
        <v>112</v>
      </c>
      <c r="K87" s="14">
        <v>0.4</v>
      </c>
      <c r="L87" s="34">
        <v>-2.44</v>
      </c>
      <c r="M87" s="35">
        <v>13690491358</v>
      </c>
    </row>
    <row r="88" spans="1:13" ht="18" customHeight="1" x14ac:dyDescent="0.2">
      <c r="A88" s="6" t="s">
        <v>247</v>
      </c>
      <c r="B88" s="14">
        <v>0.52</v>
      </c>
      <c r="C88" s="34">
        <v>-1.89</v>
      </c>
      <c r="D88" s="75">
        <v>5412992358</v>
      </c>
      <c r="E88" s="76">
        <v>5412992358</v>
      </c>
      <c r="F88" s="45"/>
      <c r="G88" s="45"/>
      <c r="H88" s="72" t="s">
        <v>247</v>
      </c>
      <c r="I88" s="73" t="s">
        <v>247</v>
      </c>
      <c r="J88" s="74" t="s">
        <v>247</v>
      </c>
      <c r="K88" s="14">
        <v>0.52</v>
      </c>
      <c r="L88" s="34">
        <v>-1.89</v>
      </c>
      <c r="M88" s="35">
        <v>2814467295.96</v>
      </c>
    </row>
    <row r="89" spans="1:13" ht="18" customHeight="1" x14ac:dyDescent="0.2">
      <c r="A89" s="6" t="s">
        <v>71</v>
      </c>
      <c r="B89" s="14">
        <v>0.7</v>
      </c>
      <c r="C89" s="34">
        <v>0</v>
      </c>
      <c r="D89" s="75">
        <v>3000000000</v>
      </c>
      <c r="E89" s="76">
        <v>3000000000</v>
      </c>
      <c r="F89" s="45"/>
      <c r="G89" s="45"/>
      <c r="H89" s="72" t="s">
        <v>71</v>
      </c>
      <c r="I89" s="73" t="s">
        <v>71</v>
      </c>
      <c r="J89" s="74" t="s">
        <v>71</v>
      </c>
      <c r="K89" s="14">
        <v>0.7</v>
      </c>
      <c r="L89" s="34">
        <v>0</v>
      </c>
      <c r="M89" s="35">
        <v>2100000000</v>
      </c>
    </row>
    <row r="90" spans="1:13" ht="18" customHeight="1" x14ac:dyDescent="0.2">
      <c r="A90" s="6" t="s">
        <v>114</v>
      </c>
      <c r="B90" s="14">
        <v>1.26</v>
      </c>
      <c r="C90" s="34">
        <v>0</v>
      </c>
      <c r="D90" s="75">
        <v>725000000</v>
      </c>
      <c r="E90" s="76">
        <v>725000000</v>
      </c>
      <c r="F90" s="45"/>
      <c r="G90" s="45"/>
      <c r="H90" s="72" t="s">
        <v>114</v>
      </c>
      <c r="I90" s="73" t="s">
        <v>114</v>
      </c>
      <c r="J90" s="74" t="s">
        <v>114</v>
      </c>
      <c r="K90" s="14">
        <v>1.26</v>
      </c>
      <c r="L90" s="34">
        <v>0</v>
      </c>
      <c r="M90" s="35">
        <v>913500000</v>
      </c>
    </row>
    <row r="91" spans="1:13" ht="16.5" customHeight="1" x14ac:dyDescent="0.2">
      <c r="A91" s="6" t="s">
        <v>79</v>
      </c>
      <c r="B91" s="14">
        <v>0.85</v>
      </c>
      <c r="C91" s="34">
        <v>-1.1599999999999999</v>
      </c>
      <c r="D91" s="75">
        <v>144700000</v>
      </c>
      <c r="E91" s="76">
        <v>144700000</v>
      </c>
      <c r="F91" s="45"/>
      <c r="G91" s="45"/>
      <c r="H91" s="72" t="s">
        <v>162</v>
      </c>
      <c r="I91" s="73" t="s">
        <v>162</v>
      </c>
      <c r="J91" s="74" t="s">
        <v>162</v>
      </c>
      <c r="K91" s="14">
        <v>5.63</v>
      </c>
      <c r="L91" s="34">
        <v>-9.92</v>
      </c>
      <c r="M91" s="35">
        <v>466810104.69999999</v>
      </c>
    </row>
    <row r="92" spans="1:13" s="16" customFormat="1" ht="19.5" customHeight="1" x14ac:dyDescent="0.2">
      <c r="A92" s="30" t="s">
        <v>192</v>
      </c>
      <c r="B92" s="31"/>
      <c r="C92" s="31"/>
      <c r="D92" s="31"/>
      <c r="E92" s="31"/>
      <c r="F92" s="31"/>
      <c r="G92" s="31"/>
      <c r="H92" s="31"/>
      <c r="I92" s="31"/>
      <c r="J92" s="42"/>
      <c r="K92" s="31"/>
      <c r="L92" s="31"/>
      <c r="M92" s="31"/>
    </row>
    <row r="93" spans="1:13" ht="12" customHeight="1" x14ac:dyDescent="0.2"/>
    <row r="94" spans="1:13" ht="12" customHeight="1" x14ac:dyDescent="0.2"/>
    <row r="95" spans="1:13" ht="12" customHeight="1" x14ac:dyDescent="0.2"/>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sheetData>
  <mergeCells count="61">
    <mergeCell ref="A62:M62"/>
    <mergeCell ref="B76:M76"/>
    <mergeCell ref="B61:J61"/>
    <mergeCell ref="B60:J60"/>
    <mergeCell ref="A47:M47"/>
    <mergeCell ref="A67:M67"/>
    <mergeCell ref="A64:M64"/>
    <mergeCell ref="B66:J66"/>
    <mergeCell ref="B71:J71"/>
    <mergeCell ref="B73:M73"/>
    <mergeCell ref="B74:M74"/>
    <mergeCell ref="B75:M75"/>
    <mergeCell ref="B26:J26"/>
    <mergeCell ref="B46:J46"/>
    <mergeCell ref="A55:M55"/>
    <mergeCell ref="B35:J35"/>
    <mergeCell ref="A30:M30"/>
    <mergeCell ref="A36:M36"/>
    <mergeCell ref="A27:M27"/>
    <mergeCell ref="B29:J29"/>
    <mergeCell ref="B54:J54"/>
    <mergeCell ref="B4:C4"/>
    <mergeCell ref="B8:C8"/>
    <mergeCell ref="A12:M12"/>
    <mergeCell ref="I8:J8"/>
    <mergeCell ref="B7:C7"/>
    <mergeCell ref="A10:M10"/>
    <mergeCell ref="B5:C5"/>
    <mergeCell ref="B6:C6"/>
    <mergeCell ref="H78:M78"/>
    <mergeCell ref="H86:J86"/>
    <mergeCell ref="B69:J69"/>
    <mergeCell ref="B70:J70"/>
    <mergeCell ref="A78:E78"/>
    <mergeCell ref="H79:J79"/>
    <mergeCell ref="E72:M72"/>
    <mergeCell ref="H85:M85"/>
    <mergeCell ref="H83:J83"/>
    <mergeCell ref="H84:J84"/>
    <mergeCell ref="H80:J80"/>
    <mergeCell ref="H81:J81"/>
    <mergeCell ref="H82:J82"/>
    <mergeCell ref="D84:E84"/>
    <mergeCell ref="D86:E86"/>
    <mergeCell ref="B77:M77"/>
    <mergeCell ref="A85:D85"/>
    <mergeCell ref="D79:E79"/>
    <mergeCell ref="D80:E80"/>
    <mergeCell ref="D81:E81"/>
    <mergeCell ref="D82:E82"/>
    <mergeCell ref="D83:E83"/>
    <mergeCell ref="H89:J89"/>
    <mergeCell ref="H90:J90"/>
    <mergeCell ref="H91:J91"/>
    <mergeCell ref="D91:E91"/>
    <mergeCell ref="H87:J87"/>
    <mergeCell ref="D89:E89"/>
    <mergeCell ref="D90:E90"/>
    <mergeCell ref="H88:J88"/>
    <mergeCell ref="D87:E87"/>
    <mergeCell ref="D88:E8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election activeCell="H4" sqref="H4"/>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108" t="s">
        <v>0</v>
      </c>
      <c r="C1" s="108"/>
      <c r="D1" s="108"/>
      <c r="E1" s="108"/>
      <c r="F1" s="63"/>
      <c r="H1" s="64"/>
      <c r="I1" s="64"/>
    </row>
    <row r="2" spans="2:9" ht="18" customHeight="1" x14ac:dyDescent="0.25">
      <c r="B2" s="108" t="s">
        <v>272</v>
      </c>
      <c r="C2" s="108"/>
      <c r="D2" s="108"/>
      <c r="E2" s="108"/>
      <c r="F2" s="108"/>
      <c r="H2" s="64"/>
      <c r="I2" s="64"/>
    </row>
    <row r="3" spans="2:9" ht="18" customHeight="1" x14ac:dyDescent="0.25">
      <c r="B3" s="63" t="s">
        <v>273</v>
      </c>
      <c r="C3" s="63"/>
      <c r="D3" s="63"/>
      <c r="E3" s="63"/>
      <c r="F3" s="63"/>
      <c r="H3" s="64"/>
      <c r="I3" s="64"/>
    </row>
    <row r="4" spans="2:9" ht="18" customHeight="1" x14ac:dyDescent="0.25">
      <c r="B4" s="63"/>
      <c r="C4" s="63"/>
      <c r="D4" s="63"/>
      <c r="E4" s="63"/>
      <c r="F4" s="63"/>
      <c r="H4" s="64"/>
      <c r="I4" s="64"/>
    </row>
    <row r="5" spans="2:9" ht="18" x14ac:dyDescent="0.2">
      <c r="B5" s="44"/>
      <c r="C5" s="102" t="s">
        <v>274</v>
      </c>
      <c r="D5" s="102"/>
      <c r="E5" s="44"/>
      <c r="F5" s="44"/>
      <c r="H5" s="64"/>
      <c r="I5" s="64"/>
    </row>
    <row r="6" spans="2:9" ht="15" x14ac:dyDescent="0.2">
      <c r="B6" s="65" t="s">
        <v>9</v>
      </c>
      <c r="C6" s="66" t="s">
        <v>10</v>
      </c>
      <c r="D6" s="67" t="s">
        <v>275</v>
      </c>
      <c r="E6" s="66" t="s">
        <v>276</v>
      </c>
      <c r="F6" s="66" t="s">
        <v>277</v>
      </c>
      <c r="H6" s="64"/>
      <c r="I6" s="64"/>
    </row>
    <row r="7" spans="2:9" ht="15.75" x14ac:dyDescent="0.2">
      <c r="B7" s="103" t="s">
        <v>23</v>
      </c>
      <c r="C7" s="104"/>
      <c r="D7" s="104"/>
      <c r="E7" s="104"/>
      <c r="F7" s="105"/>
    </row>
    <row r="8" spans="2:9" x14ac:dyDescent="0.2">
      <c r="B8" s="68" t="s">
        <v>206</v>
      </c>
      <c r="C8" s="69" t="s">
        <v>207</v>
      </c>
      <c r="D8" s="68">
        <v>35</v>
      </c>
      <c r="E8" s="68">
        <v>10699211</v>
      </c>
      <c r="F8" s="68">
        <v>26959511.719999999</v>
      </c>
    </row>
    <row r="9" spans="2:9" ht="15" x14ac:dyDescent="0.2">
      <c r="B9" s="70" t="s">
        <v>278</v>
      </c>
      <c r="C9" s="71"/>
      <c r="D9" s="68">
        <f>SUM(D8)</f>
        <v>35</v>
      </c>
      <c r="E9" s="68">
        <f>SUM(E8)</f>
        <v>10699211</v>
      </c>
      <c r="F9" s="68">
        <f>SUM(F8)</f>
        <v>26959511.719999999</v>
      </c>
    </row>
    <row r="10" spans="2:9" ht="15.75" x14ac:dyDescent="0.2">
      <c r="B10" s="103" t="s">
        <v>279</v>
      </c>
      <c r="C10" s="104"/>
      <c r="D10" s="104"/>
      <c r="E10" s="104"/>
      <c r="F10" s="105"/>
    </row>
    <row r="11" spans="2:9" x14ac:dyDescent="0.2">
      <c r="B11" s="68" t="s">
        <v>280</v>
      </c>
      <c r="C11" s="68" t="s">
        <v>163</v>
      </c>
      <c r="D11" s="68">
        <v>8</v>
      </c>
      <c r="E11" s="68">
        <v>75900000</v>
      </c>
      <c r="F11" s="68">
        <v>428202500</v>
      </c>
    </row>
    <row r="12" spans="2:9" ht="15" x14ac:dyDescent="0.2">
      <c r="B12" s="70" t="s">
        <v>281</v>
      </c>
      <c r="C12" s="71"/>
      <c r="D12" s="68">
        <f>SUM(D11)</f>
        <v>8</v>
      </c>
      <c r="E12" s="68">
        <f>SUM(E11)</f>
        <v>75900000</v>
      </c>
      <c r="F12" s="68">
        <f>SUM(F11)</f>
        <v>428202500</v>
      </c>
    </row>
    <row r="13" spans="2:9" ht="15.75" x14ac:dyDescent="0.2">
      <c r="B13" s="106" t="s">
        <v>282</v>
      </c>
      <c r="C13" s="107"/>
      <c r="D13" s="68">
        <f>D12+D9</f>
        <v>43</v>
      </c>
      <c r="E13" s="68">
        <f>E12+E9</f>
        <v>86599211</v>
      </c>
      <c r="F13" s="68">
        <f>F12+F9</f>
        <v>455162011.72000003</v>
      </c>
    </row>
    <row r="16" spans="2:9" ht="18" x14ac:dyDescent="0.2">
      <c r="B16" s="44"/>
      <c r="C16" s="102" t="s">
        <v>283</v>
      </c>
      <c r="D16" s="102"/>
      <c r="E16" s="44"/>
      <c r="F16" s="44"/>
    </row>
    <row r="17" spans="2:6" ht="15" x14ac:dyDescent="0.2">
      <c r="B17" s="65" t="s">
        <v>9</v>
      </c>
      <c r="C17" s="66" t="s">
        <v>10</v>
      </c>
      <c r="D17" s="67" t="s">
        <v>275</v>
      </c>
      <c r="E17" s="66" t="s">
        <v>276</v>
      </c>
      <c r="F17" s="66" t="s">
        <v>277</v>
      </c>
    </row>
    <row r="18" spans="2:6" ht="15.75" x14ac:dyDescent="0.2">
      <c r="B18" s="103" t="s">
        <v>23</v>
      </c>
      <c r="C18" s="104"/>
      <c r="D18" s="104"/>
      <c r="E18" s="104"/>
      <c r="F18" s="105"/>
    </row>
    <row r="19" spans="2:6" x14ac:dyDescent="0.2">
      <c r="B19" s="68" t="s">
        <v>206</v>
      </c>
      <c r="C19" s="69" t="s">
        <v>207</v>
      </c>
      <c r="D19" s="68">
        <v>10</v>
      </c>
      <c r="E19" s="68">
        <v>3687179</v>
      </c>
      <c r="F19" s="68">
        <v>9254191.0800000001</v>
      </c>
    </row>
    <row r="20" spans="2:6" ht="15" x14ac:dyDescent="0.2">
      <c r="B20" s="70" t="s">
        <v>278</v>
      </c>
      <c r="C20" s="71"/>
      <c r="D20" s="68">
        <f t="shared" ref="D20:F21" si="0">SUM(D19)</f>
        <v>10</v>
      </c>
      <c r="E20" s="68">
        <f t="shared" si="0"/>
        <v>3687179</v>
      </c>
      <c r="F20" s="68">
        <f t="shared" si="0"/>
        <v>9254191.0800000001</v>
      </c>
    </row>
    <row r="21" spans="2:6" ht="15.75" x14ac:dyDescent="0.2">
      <c r="B21" s="106" t="s">
        <v>282</v>
      </c>
      <c r="C21" s="107"/>
      <c r="D21" s="68">
        <f t="shared" si="0"/>
        <v>10</v>
      </c>
      <c r="E21" s="68">
        <f t="shared" si="0"/>
        <v>3687179</v>
      </c>
      <c r="F21" s="68">
        <f t="shared" si="0"/>
        <v>9254191.0800000001</v>
      </c>
    </row>
    <row r="23" spans="2:6" ht="18" x14ac:dyDescent="0.25">
      <c r="B23" s="63"/>
      <c r="C23" s="63"/>
      <c r="D23" s="63"/>
      <c r="E23" s="63"/>
      <c r="F23" s="63"/>
    </row>
  </sheetData>
  <mergeCells count="9">
    <mergeCell ref="C16:D16"/>
    <mergeCell ref="B18:F18"/>
    <mergeCell ref="B21:C21"/>
    <mergeCell ref="B1:E1"/>
    <mergeCell ref="B2:F2"/>
    <mergeCell ref="C5:D5"/>
    <mergeCell ref="B7:F7"/>
    <mergeCell ref="B10:F10"/>
    <mergeCell ref="B13:C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topLeftCell="A34" workbookViewId="0">
      <selection activeCell="E59" sqref="E5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7" t="s">
        <v>258</v>
      </c>
      <c r="C1" s="77"/>
      <c r="D1" s="77"/>
      <c r="E1" s="77"/>
      <c r="F1" s="77"/>
    </row>
    <row r="2" spans="2:12" ht="52.5" customHeight="1" x14ac:dyDescent="0.2">
      <c r="B2" s="1" t="s">
        <v>9</v>
      </c>
      <c r="C2" s="1" t="s">
        <v>10</v>
      </c>
      <c r="D2" s="1" t="s">
        <v>29</v>
      </c>
      <c r="E2" s="1" t="s">
        <v>16</v>
      </c>
      <c r="F2" s="1" t="s">
        <v>30</v>
      </c>
      <c r="G2" s="16"/>
      <c r="J2" s="16"/>
      <c r="K2" s="16"/>
      <c r="L2" s="16"/>
    </row>
    <row r="3" spans="2:12" s="16" customFormat="1" ht="15" customHeight="1" x14ac:dyDescent="0.2">
      <c r="B3" s="109" t="s">
        <v>39</v>
      </c>
      <c r="C3" s="110"/>
      <c r="D3" s="110"/>
      <c r="E3" s="110"/>
      <c r="F3" s="111"/>
    </row>
    <row r="4" spans="2:12" s="16" customFormat="1" ht="15" customHeight="1" x14ac:dyDescent="0.2">
      <c r="B4" s="7" t="s">
        <v>141</v>
      </c>
      <c r="C4" s="40" t="s">
        <v>142</v>
      </c>
      <c r="D4" s="11">
        <v>1.17</v>
      </c>
      <c r="E4" s="13">
        <v>1.17</v>
      </c>
      <c r="F4" s="10" t="s">
        <v>32</v>
      </c>
    </row>
    <row r="5" spans="2:12" s="16" customFormat="1" ht="15" customHeight="1" x14ac:dyDescent="0.2">
      <c r="B5" s="6" t="s">
        <v>96</v>
      </c>
      <c r="C5" s="41" t="s">
        <v>95</v>
      </c>
      <c r="D5" s="14">
        <v>0.59</v>
      </c>
      <c r="E5" s="13">
        <v>0.57999999999999996</v>
      </c>
      <c r="F5" s="10" t="s">
        <v>32</v>
      </c>
    </row>
    <row r="6" spans="2:12" s="16" customFormat="1" ht="15" customHeight="1" x14ac:dyDescent="0.2">
      <c r="B6" s="7" t="s">
        <v>218</v>
      </c>
      <c r="C6" s="40" t="s">
        <v>219</v>
      </c>
      <c r="D6" s="11">
        <v>0.39</v>
      </c>
      <c r="E6" s="13">
        <v>0.39</v>
      </c>
      <c r="F6" s="10" t="s">
        <v>32</v>
      </c>
    </row>
    <row r="7" spans="2:12" s="16" customFormat="1" ht="15" customHeight="1" x14ac:dyDescent="0.2">
      <c r="B7" s="7" t="s">
        <v>243</v>
      </c>
      <c r="C7" s="40" t="s">
        <v>244</v>
      </c>
      <c r="D7" s="11">
        <v>0.3</v>
      </c>
      <c r="E7" s="13">
        <v>0.3</v>
      </c>
      <c r="F7" s="10" t="s">
        <v>32</v>
      </c>
    </row>
    <row r="8" spans="2:12" s="16" customFormat="1" ht="15" customHeight="1" x14ac:dyDescent="0.2">
      <c r="B8" s="7" t="s">
        <v>116</v>
      </c>
      <c r="C8" s="40" t="s">
        <v>117</v>
      </c>
      <c r="D8" s="11">
        <v>0.52</v>
      </c>
      <c r="E8" s="13">
        <v>0.52</v>
      </c>
      <c r="F8" s="10" t="s">
        <v>32</v>
      </c>
    </row>
    <row r="9" spans="2:12" s="16" customFormat="1" ht="15" customHeight="1" x14ac:dyDescent="0.2">
      <c r="B9" s="109" t="s">
        <v>138</v>
      </c>
      <c r="C9" s="110"/>
      <c r="D9" s="110"/>
      <c r="E9" s="110"/>
      <c r="F9" s="111"/>
    </row>
    <row r="10" spans="2:12" s="16" customFormat="1" ht="15" customHeight="1" x14ac:dyDescent="0.2">
      <c r="B10" s="7" t="s">
        <v>136</v>
      </c>
      <c r="C10" s="40" t="s">
        <v>137</v>
      </c>
      <c r="D10" s="11">
        <v>3</v>
      </c>
      <c r="E10" s="13">
        <v>3</v>
      </c>
      <c r="F10" s="10" t="s">
        <v>32</v>
      </c>
    </row>
    <row r="11" spans="2:12" s="16" customFormat="1" ht="15" customHeight="1" x14ac:dyDescent="0.2">
      <c r="B11" s="109" t="s">
        <v>37</v>
      </c>
      <c r="C11" s="110"/>
      <c r="D11" s="110"/>
      <c r="E11" s="110"/>
      <c r="F11" s="111"/>
    </row>
    <row r="12" spans="2:12" s="16" customFormat="1" ht="15" customHeight="1" x14ac:dyDescent="0.2">
      <c r="B12" s="36" t="s">
        <v>75</v>
      </c>
      <c r="C12" s="7" t="s">
        <v>76</v>
      </c>
      <c r="D12" s="11">
        <v>0.81</v>
      </c>
      <c r="E12" s="13">
        <v>0.81</v>
      </c>
      <c r="F12" s="10" t="s">
        <v>32</v>
      </c>
    </row>
    <row r="13" spans="2:12" s="16" customFormat="1" ht="15" customHeight="1" x14ac:dyDescent="0.2">
      <c r="B13" s="36" t="s">
        <v>149</v>
      </c>
      <c r="C13" s="7" t="s">
        <v>150</v>
      </c>
      <c r="D13" s="11">
        <v>0.47</v>
      </c>
      <c r="E13" s="13">
        <v>0.47</v>
      </c>
      <c r="F13" s="10" t="s">
        <v>32</v>
      </c>
    </row>
    <row r="14" spans="2:12" s="16" customFormat="1" ht="15" customHeight="1" x14ac:dyDescent="0.2">
      <c r="B14" s="36" t="s">
        <v>204</v>
      </c>
      <c r="C14" s="7" t="s">
        <v>205</v>
      </c>
      <c r="D14" s="11">
        <v>0.4</v>
      </c>
      <c r="E14" s="13">
        <v>0.4</v>
      </c>
      <c r="F14" s="10" t="s">
        <v>32</v>
      </c>
    </row>
    <row r="15" spans="2:12" s="16" customFormat="1" ht="15" customHeight="1" x14ac:dyDescent="0.2">
      <c r="B15" s="36" t="s">
        <v>89</v>
      </c>
      <c r="C15" s="7" t="s">
        <v>90</v>
      </c>
      <c r="D15" s="11">
        <v>0.52</v>
      </c>
      <c r="E15" s="13">
        <v>0.52</v>
      </c>
      <c r="F15" s="10" t="s">
        <v>32</v>
      </c>
    </row>
    <row r="16" spans="2:12" s="16" customFormat="1" ht="15" customHeight="1" x14ac:dyDescent="0.2">
      <c r="B16" s="109" t="s">
        <v>27</v>
      </c>
      <c r="C16" s="110"/>
      <c r="D16" s="110"/>
      <c r="E16" s="110"/>
      <c r="F16" s="111"/>
    </row>
    <row r="17" spans="2:8" s="16" customFormat="1" ht="15" customHeight="1" x14ac:dyDescent="0.2">
      <c r="B17" s="36" t="s">
        <v>73</v>
      </c>
      <c r="C17" s="7" t="s">
        <v>74</v>
      </c>
      <c r="D17" s="13">
        <v>0.89</v>
      </c>
      <c r="E17" s="11">
        <v>0.89</v>
      </c>
      <c r="F17" s="10" t="s">
        <v>32</v>
      </c>
    </row>
    <row r="18" spans="2:8" s="16" customFormat="1" ht="15" customHeight="1" x14ac:dyDescent="0.2">
      <c r="B18" s="36" t="s">
        <v>212</v>
      </c>
      <c r="C18" s="7" t="s">
        <v>213</v>
      </c>
      <c r="D18" s="13">
        <v>0.4</v>
      </c>
      <c r="E18" s="11">
        <v>0.4</v>
      </c>
      <c r="F18" s="10" t="s">
        <v>32</v>
      </c>
    </row>
    <row r="19" spans="2:8" s="16" customFormat="1" ht="15" customHeight="1" x14ac:dyDescent="0.2">
      <c r="B19" s="109" t="s">
        <v>21</v>
      </c>
      <c r="C19" s="110"/>
      <c r="D19" s="110"/>
      <c r="E19" s="110"/>
      <c r="F19" s="111"/>
    </row>
    <row r="20" spans="2:8" s="16" customFormat="1" ht="15" customHeight="1" x14ac:dyDescent="0.2">
      <c r="B20" s="7" t="s">
        <v>233</v>
      </c>
      <c r="C20" s="40" t="s">
        <v>234</v>
      </c>
      <c r="D20" s="11">
        <v>12.9</v>
      </c>
      <c r="E20" s="13">
        <v>12.91</v>
      </c>
      <c r="F20" s="10" t="s">
        <v>32</v>
      </c>
    </row>
    <row r="21" spans="2:8" s="16" customFormat="1" ht="15" customHeight="1" x14ac:dyDescent="0.2">
      <c r="B21" s="109" t="s">
        <v>23</v>
      </c>
      <c r="C21" s="110"/>
      <c r="D21" s="110"/>
      <c r="E21" s="110"/>
      <c r="F21" s="111"/>
    </row>
    <row r="22" spans="2:8" s="16" customFormat="1" ht="15" customHeight="1" x14ac:dyDescent="0.2">
      <c r="B22" s="7" t="s">
        <v>109</v>
      </c>
      <c r="C22" s="40" t="s">
        <v>110</v>
      </c>
      <c r="D22" s="11">
        <v>1.25</v>
      </c>
      <c r="E22" s="13">
        <v>1.25</v>
      </c>
      <c r="F22" s="10" t="s">
        <v>32</v>
      </c>
    </row>
    <row r="23" spans="2:8" s="16" customFormat="1" ht="15" customHeight="1" x14ac:dyDescent="0.2">
      <c r="B23" s="7" t="s">
        <v>245</v>
      </c>
      <c r="C23" s="40" t="s">
        <v>246</v>
      </c>
      <c r="D23" s="11">
        <v>0.63</v>
      </c>
      <c r="E23" s="13">
        <v>0.63</v>
      </c>
      <c r="F23" s="10" t="s">
        <v>32</v>
      </c>
    </row>
    <row r="24" spans="2:8" s="16" customFormat="1" ht="15" customHeight="1" x14ac:dyDescent="0.2">
      <c r="B24" s="7" t="s">
        <v>231</v>
      </c>
      <c r="C24" s="40" t="s">
        <v>232</v>
      </c>
      <c r="D24" s="61">
        <v>1.55</v>
      </c>
      <c r="E24" s="11">
        <v>1.55</v>
      </c>
      <c r="F24" s="10" t="s">
        <v>32</v>
      </c>
    </row>
    <row r="25" spans="2:8" s="16" customFormat="1" ht="15" customHeight="1" x14ac:dyDescent="0.2">
      <c r="B25" s="7" t="s">
        <v>151</v>
      </c>
      <c r="C25" s="40" t="s">
        <v>152</v>
      </c>
      <c r="D25" s="11">
        <v>1.62</v>
      </c>
      <c r="E25" s="13">
        <v>1.62</v>
      </c>
      <c r="F25" s="10" t="s">
        <v>32</v>
      </c>
    </row>
    <row r="26" spans="2:8" s="16" customFormat="1" ht="15" customHeight="1" x14ac:dyDescent="0.2">
      <c r="B26" s="109" t="s">
        <v>25</v>
      </c>
      <c r="C26" s="110"/>
      <c r="D26" s="110"/>
      <c r="E26" s="110"/>
      <c r="F26" s="111"/>
    </row>
    <row r="27" spans="2:8" s="16" customFormat="1" ht="15" customHeight="1" x14ac:dyDescent="0.2">
      <c r="B27" s="7" t="s">
        <v>186</v>
      </c>
      <c r="C27" s="40" t="s">
        <v>187</v>
      </c>
      <c r="D27" s="11">
        <v>1.5</v>
      </c>
      <c r="E27" s="11">
        <v>1.5</v>
      </c>
      <c r="F27" s="10" t="s">
        <v>32</v>
      </c>
    </row>
    <row r="28" spans="2:8" s="16" customFormat="1" ht="15" customHeight="1" x14ac:dyDescent="0.2">
      <c r="B28" s="7" t="s">
        <v>180</v>
      </c>
      <c r="C28" s="40" t="s">
        <v>181</v>
      </c>
      <c r="D28" s="11">
        <v>35</v>
      </c>
      <c r="E28" s="11">
        <v>35</v>
      </c>
      <c r="F28" s="10" t="s">
        <v>32</v>
      </c>
    </row>
    <row r="29" spans="2:8" s="16" customFormat="1" ht="15" customHeight="1" x14ac:dyDescent="0.2">
      <c r="B29" s="7" t="s">
        <v>100</v>
      </c>
      <c r="C29" s="40" t="s">
        <v>98</v>
      </c>
      <c r="D29" s="11">
        <v>9.01</v>
      </c>
      <c r="E29" s="13">
        <v>9</v>
      </c>
      <c r="F29" s="10" t="s">
        <v>32</v>
      </c>
    </row>
    <row r="30" spans="2:8" s="16" customFormat="1" ht="15" customHeight="1" x14ac:dyDescent="0.2">
      <c r="B30" s="109" t="s">
        <v>36</v>
      </c>
      <c r="C30" s="110"/>
      <c r="D30" s="110"/>
      <c r="E30" s="110"/>
      <c r="F30" s="111"/>
    </row>
    <row r="31" spans="2:8" s="16" customFormat="1" ht="15" customHeight="1" x14ac:dyDescent="0.2">
      <c r="B31" s="7" t="s">
        <v>166</v>
      </c>
      <c r="C31" s="40" t="s">
        <v>167</v>
      </c>
      <c r="D31" s="11">
        <v>7</v>
      </c>
      <c r="E31" s="11">
        <v>7</v>
      </c>
      <c r="F31" s="10" t="s">
        <v>32</v>
      </c>
      <c r="G31" s="55"/>
      <c r="H31" s="56"/>
    </row>
    <row r="32" spans="2:8" s="16" customFormat="1" ht="15" customHeight="1" x14ac:dyDescent="0.2">
      <c r="B32" s="7" t="s">
        <v>174</v>
      </c>
      <c r="C32" s="40" t="s">
        <v>175</v>
      </c>
      <c r="D32" s="11">
        <v>0.51</v>
      </c>
      <c r="E32" s="11">
        <v>0.51</v>
      </c>
      <c r="F32" s="10" t="s">
        <v>32</v>
      </c>
      <c r="G32" s="55"/>
      <c r="H32" s="56"/>
    </row>
    <row r="33" spans="2:7" s="16" customFormat="1" ht="45" customHeight="1" x14ac:dyDescent="0.2">
      <c r="B33" s="7" t="s">
        <v>9</v>
      </c>
      <c r="C33" s="12" t="s">
        <v>10</v>
      </c>
      <c r="D33" s="1" t="s">
        <v>29</v>
      </c>
      <c r="E33" s="1" t="s">
        <v>16</v>
      </c>
      <c r="F33" s="10" t="s">
        <v>30</v>
      </c>
      <c r="G33"/>
    </row>
    <row r="34" spans="2:7" s="16" customFormat="1" ht="15" customHeight="1" x14ac:dyDescent="0.2">
      <c r="B34" s="109" t="s">
        <v>39</v>
      </c>
      <c r="C34" s="110"/>
      <c r="D34" s="110"/>
      <c r="E34" s="110"/>
      <c r="F34" s="111"/>
    </row>
    <row r="35" spans="2:7" s="16" customFormat="1" ht="13.5" customHeight="1" x14ac:dyDescent="0.2">
      <c r="B35" s="7" t="s">
        <v>191</v>
      </c>
      <c r="C35" s="7" t="s">
        <v>190</v>
      </c>
      <c r="D35" s="13">
        <v>1</v>
      </c>
      <c r="E35" s="11">
        <v>1</v>
      </c>
      <c r="F35" s="10" t="s">
        <v>32</v>
      </c>
    </row>
    <row r="36" spans="2:7" s="16" customFormat="1" ht="13.5" customHeight="1" x14ac:dyDescent="0.2">
      <c r="B36" s="7" t="s">
        <v>200</v>
      </c>
      <c r="C36" s="7" t="s">
        <v>201</v>
      </c>
      <c r="D36" s="13">
        <v>1</v>
      </c>
      <c r="E36" s="11">
        <v>1</v>
      </c>
      <c r="F36" s="10" t="s">
        <v>32</v>
      </c>
    </row>
    <row r="37" spans="2:7" s="16" customFormat="1" ht="13.5" customHeight="1" x14ac:dyDescent="0.2">
      <c r="B37" s="7" t="s">
        <v>214</v>
      </c>
      <c r="C37" s="7" t="s">
        <v>215</v>
      </c>
      <c r="D37" s="13">
        <v>1</v>
      </c>
      <c r="E37" s="11">
        <v>1</v>
      </c>
      <c r="F37" s="10" t="s">
        <v>32</v>
      </c>
    </row>
    <row r="38" spans="2:7" s="16" customFormat="1" ht="13.5" customHeight="1" x14ac:dyDescent="0.2">
      <c r="B38" s="7" t="s">
        <v>223</v>
      </c>
      <c r="C38" s="7" t="s">
        <v>222</v>
      </c>
      <c r="D38" s="13" t="s">
        <v>28</v>
      </c>
      <c r="E38" s="11" t="s">
        <v>28</v>
      </c>
      <c r="F38" s="10" t="s">
        <v>32</v>
      </c>
    </row>
    <row r="39" spans="2:7" s="16" customFormat="1" ht="13.5" customHeight="1" x14ac:dyDescent="0.2">
      <c r="B39" s="109" t="s">
        <v>37</v>
      </c>
      <c r="C39" s="110"/>
      <c r="D39" s="110"/>
      <c r="E39" s="110"/>
      <c r="F39" s="111"/>
    </row>
    <row r="40" spans="2:7" s="16" customFormat="1" ht="13.5" customHeight="1" x14ac:dyDescent="0.2">
      <c r="B40" s="7" t="s">
        <v>216</v>
      </c>
      <c r="C40" s="7" t="s">
        <v>217</v>
      </c>
      <c r="D40" s="13">
        <v>0.64</v>
      </c>
      <c r="E40" s="11">
        <v>0.64</v>
      </c>
      <c r="F40" s="10" t="s">
        <v>32</v>
      </c>
    </row>
    <row r="41" spans="2:7" s="16" customFormat="1" ht="15" customHeight="1" x14ac:dyDescent="0.2">
      <c r="B41" s="109" t="s">
        <v>27</v>
      </c>
      <c r="C41" s="110"/>
      <c r="D41" s="110"/>
      <c r="E41" s="110"/>
      <c r="F41" s="111"/>
    </row>
    <row r="42" spans="2:7" s="16" customFormat="1" ht="15" x14ac:dyDescent="0.2">
      <c r="B42" s="7" t="s">
        <v>43</v>
      </c>
      <c r="C42" s="7" t="s">
        <v>44</v>
      </c>
      <c r="D42" s="13">
        <v>1.65</v>
      </c>
      <c r="E42" s="11">
        <v>1.65</v>
      </c>
      <c r="F42" s="10" t="s">
        <v>32</v>
      </c>
    </row>
    <row r="43" spans="2:7" s="16" customFormat="1" ht="15" x14ac:dyDescent="0.2">
      <c r="B43" s="7" t="s">
        <v>63</v>
      </c>
      <c r="C43" s="7" t="s">
        <v>64</v>
      </c>
      <c r="D43" s="13">
        <v>0.72</v>
      </c>
      <c r="E43" s="11">
        <v>0.72</v>
      </c>
      <c r="F43" s="10" t="s">
        <v>32</v>
      </c>
    </row>
    <row r="44" spans="2:7" s="16" customFormat="1" ht="15" x14ac:dyDescent="0.2">
      <c r="B44" s="7" t="s">
        <v>235</v>
      </c>
      <c r="C44" s="7" t="s">
        <v>236</v>
      </c>
      <c r="D44" s="13">
        <v>1</v>
      </c>
      <c r="E44" s="11">
        <v>1</v>
      </c>
      <c r="F44" s="10" t="s">
        <v>32</v>
      </c>
    </row>
    <row r="45" spans="2:7" s="16" customFormat="1" ht="15" customHeight="1" x14ac:dyDescent="0.2">
      <c r="B45" s="109" t="s">
        <v>50</v>
      </c>
      <c r="C45" s="110"/>
      <c r="D45" s="110"/>
      <c r="E45" s="110"/>
      <c r="F45" s="111"/>
      <c r="G45"/>
    </row>
    <row r="46" spans="2:7" s="16" customFormat="1" ht="15" customHeight="1" x14ac:dyDescent="0.2">
      <c r="B46" s="7" t="s">
        <v>65</v>
      </c>
      <c r="C46" s="7" t="s">
        <v>66</v>
      </c>
      <c r="D46" s="13" t="s">
        <v>28</v>
      </c>
      <c r="E46" s="11" t="s">
        <v>28</v>
      </c>
      <c r="F46" s="10" t="s">
        <v>32</v>
      </c>
    </row>
    <row r="47" spans="2:7" s="16" customFormat="1" ht="15" customHeight="1" x14ac:dyDescent="0.2">
      <c r="B47" s="7" t="s">
        <v>67</v>
      </c>
      <c r="C47" s="7" t="s">
        <v>68</v>
      </c>
      <c r="D47" s="13" t="s">
        <v>28</v>
      </c>
      <c r="E47" s="11" t="s">
        <v>28</v>
      </c>
      <c r="F47" s="10" t="s">
        <v>32</v>
      </c>
    </row>
    <row r="48" spans="2:7" s="16" customFormat="1" ht="15" customHeight="1" x14ac:dyDescent="0.2">
      <c r="B48" s="7" t="s">
        <v>41</v>
      </c>
      <c r="C48" s="7" t="s">
        <v>40</v>
      </c>
      <c r="D48" s="13">
        <v>2.5499999999999998</v>
      </c>
      <c r="E48" s="11">
        <v>2.5499999999999998</v>
      </c>
      <c r="F48" s="10" t="s">
        <v>32</v>
      </c>
    </row>
    <row r="49" spans="2:6" s="16" customFormat="1" ht="15" customHeight="1" x14ac:dyDescent="0.2">
      <c r="B49" s="7" t="s">
        <v>87</v>
      </c>
      <c r="C49" s="7" t="s">
        <v>88</v>
      </c>
      <c r="D49" s="11" t="s">
        <v>28</v>
      </c>
      <c r="E49" s="11" t="s">
        <v>28</v>
      </c>
      <c r="F49" s="10" t="s">
        <v>32</v>
      </c>
    </row>
    <row r="50" spans="2:6" s="16" customFormat="1" ht="15" customHeight="1" x14ac:dyDescent="0.2">
      <c r="B50" s="7" t="s">
        <v>143</v>
      </c>
      <c r="C50" s="7" t="s">
        <v>144</v>
      </c>
      <c r="D50" s="11" t="s">
        <v>28</v>
      </c>
      <c r="E50" s="11" t="s">
        <v>28</v>
      </c>
      <c r="F50" s="10" t="s">
        <v>32</v>
      </c>
    </row>
    <row r="51" spans="2:6" s="16" customFormat="1" ht="15" customHeight="1" x14ac:dyDescent="0.2">
      <c r="B51" s="7" t="s">
        <v>164</v>
      </c>
      <c r="C51" s="7" t="s">
        <v>165</v>
      </c>
      <c r="D51" s="11" t="s">
        <v>28</v>
      </c>
      <c r="E51" s="11" t="s">
        <v>28</v>
      </c>
      <c r="F51" s="10" t="s">
        <v>32</v>
      </c>
    </row>
    <row r="52" spans="2:6" s="16" customFormat="1" ht="15" customHeight="1" x14ac:dyDescent="0.2">
      <c r="B52" s="7" t="s">
        <v>170</v>
      </c>
      <c r="C52" s="7" t="s">
        <v>169</v>
      </c>
      <c r="D52" s="11" t="s">
        <v>28</v>
      </c>
      <c r="E52" s="11" t="s">
        <v>28</v>
      </c>
      <c r="F52" s="10" t="s">
        <v>32</v>
      </c>
    </row>
    <row r="53" spans="2:6" s="16" customFormat="1" ht="15" customHeight="1" x14ac:dyDescent="0.2">
      <c r="B53" s="7" t="s">
        <v>171</v>
      </c>
      <c r="C53" s="7" t="s">
        <v>172</v>
      </c>
      <c r="D53" s="11" t="s">
        <v>28</v>
      </c>
      <c r="E53" s="11" t="s">
        <v>28</v>
      </c>
      <c r="F53" s="10" t="s">
        <v>32</v>
      </c>
    </row>
    <row r="54" spans="2:6" s="16" customFormat="1" ht="15" customHeight="1" x14ac:dyDescent="0.2">
      <c r="B54" s="109" t="s">
        <v>21</v>
      </c>
      <c r="C54" s="110"/>
      <c r="D54" s="110"/>
      <c r="E54" s="110"/>
      <c r="F54" s="111"/>
    </row>
    <row r="55" spans="2:6" s="16" customFormat="1" ht="15" customHeight="1" x14ac:dyDescent="0.2">
      <c r="B55" s="7" t="s">
        <v>54</v>
      </c>
      <c r="C55" s="7" t="s">
        <v>55</v>
      </c>
      <c r="D55" s="13">
        <v>0.45</v>
      </c>
      <c r="E55" s="11">
        <v>0.45</v>
      </c>
      <c r="F55" s="10" t="s">
        <v>32</v>
      </c>
    </row>
    <row r="56" spans="2:6" s="16" customFormat="1" ht="15" customHeight="1" x14ac:dyDescent="0.2">
      <c r="B56" s="109" t="s">
        <v>23</v>
      </c>
      <c r="C56" s="110"/>
      <c r="D56" s="110"/>
      <c r="E56" s="110"/>
      <c r="F56" s="111"/>
    </row>
    <row r="57" spans="2:6" ht="15" x14ac:dyDescent="0.2">
      <c r="B57" s="7" t="s">
        <v>158</v>
      </c>
      <c r="C57" s="7" t="s">
        <v>159</v>
      </c>
      <c r="D57" s="13">
        <v>70</v>
      </c>
      <c r="E57" s="11">
        <v>70</v>
      </c>
      <c r="F57" s="10" t="s">
        <v>32</v>
      </c>
    </row>
    <row r="58" spans="2:6" ht="15" x14ac:dyDescent="0.2">
      <c r="B58" s="109" t="s">
        <v>25</v>
      </c>
      <c r="C58" s="110"/>
      <c r="D58" s="110"/>
      <c r="E58" s="110"/>
      <c r="F58" s="111"/>
    </row>
    <row r="59" spans="2:6" ht="15" x14ac:dyDescent="0.2">
      <c r="B59" s="7" t="s">
        <v>102</v>
      </c>
      <c r="C59" s="7" t="s">
        <v>97</v>
      </c>
      <c r="D59" s="13">
        <v>8.3000000000000007</v>
      </c>
      <c r="E59" s="11">
        <v>8.25</v>
      </c>
      <c r="F59" s="10" t="s">
        <v>32</v>
      </c>
    </row>
  </sheetData>
  <mergeCells count="16">
    <mergeCell ref="B58:F58"/>
    <mergeCell ref="B56:F56"/>
    <mergeCell ref="B1:F1"/>
    <mergeCell ref="B3:F3"/>
    <mergeCell ref="B21:F21"/>
    <mergeCell ref="B54:F54"/>
    <mergeCell ref="B16:F16"/>
    <mergeCell ref="B11:F11"/>
    <mergeCell ref="B30:F30"/>
    <mergeCell ref="B41:F41"/>
    <mergeCell ref="B45:F45"/>
    <mergeCell ref="B26:F26"/>
    <mergeCell ref="B34:F34"/>
    <mergeCell ref="B39:F39"/>
    <mergeCell ref="B19:F19"/>
    <mergeCell ref="B9:F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259</v>
      </c>
      <c r="B1" s="49"/>
    </row>
    <row r="2" spans="1:5" ht="47.25" customHeight="1" x14ac:dyDescent="0.2">
      <c r="A2" s="6" t="s">
        <v>45</v>
      </c>
      <c r="B2" s="50" t="s">
        <v>121</v>
      </c>
    </row>
    <row r="3" spans="1:5" ht="25.5" customHeight="1" x14ac:dyDescent="0.2">
      <c r="A3" s="6" t="s">
        <v>46</v>
      </c>
      <c r="B3" s="50" t="s">
        <v>122</v>
      </c>
    </row>
    <row r="4" spans="1:5" ht="39.75" customHeight="1" x14ac:dyDescent="0.2">
      <c r="A4" s="6" t="s">
        <v>62</v>
      </c>
      <c r="B4" s="50" t="s">
        <v>125</v>
      </c>
      <c r="C4" s="29"/>
      <c r="D4" s="29"/>
      <c r="E4" s="29"/>
    </row>
    <row r="5" spans="1:5" ht="36" customHeight="1" x14ac:dyDescent="0.2">
      <c r="A5" s="6" t="s">
        <v>47</v>
      </c>
      <c r="B5" s="50" t="s">
        <v>123</v>
      </c>
    </row>
    <row r="6" spans="1:5" ht="33.75" customHeight="1" x14ac:dyDescent="0.2">
      <c r="A6" s="6" t="s">
        <v>48</v>
      </c>
      <c r="B6" s="50" t="s">
        <v>124</v>
      </c>
    </row>
    <row r="7" spans="1:5" ht="26.25" customHeight="1" x14ac:dyDescent="0.2">
      <c r="A7" s="6" t="s">
        <v>61</v>
      </c>
      <c r="B7" s="50" t="s">
        <v>126</v>
      </c>
    </row>
    <row r="8" spans="1:5" ht="23.25" customHeight="1" x14ac:dyDescent="0.2">
      <c r="A8" s="6" t="s">
        <v>49</v>
      </c>
      <c r="B8" s="50" t="s">
        <v>127</v>
      </c>
    </row>
    <row r="9" spans="1:5" ht="24" customHeight="1" x14ac:dyDescent="0.2">
      <c r="A9" s="6" t="s">
        <v>53</v>
      </c>
      <c r="B9" s="50" t="s">
        <v>128</v>
      </c>
    </row>
    <row r="10" spans="1:5" ht="27" customHeight="1" x14ac:dyDescent="0.2">
      <c r="A10" s="6" t="s">
        <v>60</v>
      </c>
      <c r="B10" s="50" t="s">
        <v>129</v>
      </c>
    </row>
    <row r="11" spans="1:5" ht="57" customHeight="1" x14ac:dyDescent="0.2">
      <c r="A11" s="6" t="s">
        <v>77</v>
      </c>
      <c r="B11" s="50" t="s">
        <v>131</v>
      </c>
    </row>
    <row r="12" spans="1:5" ht="36" customHeight="1" x14ac:dyDescent="0.2">
      <c r="A12" s="6" t="s">
        <v>92</v>
      </c>
      <c r="B12" s="50" t="s">
        <v>130</v>
      </c>
    </row>
    <row r="13" spans="1:5" ht="23.25" customHeight="1" x14ac:dyDescent="0.2">
      <c r="A13" s="6" t="s">
        <v>93</v>
      </c>
      <c r="B13" s="50" t="s">
        <v>132</v>
      </c>
    </row>
    <row r="14" spans="1:5" ht="18.75" customHeight="1" x14ac:dyDescent="0.2">
      <c r="A14" s="6" t="s">
        <v>111</v>
      </c>
      <c r="B14" s="50" t="s">
        <v>91</v>
      </c>
    </row>
    <row r="15" spans="1:5" ht="23.25" customHeight="1" x14ac:dyDescent="0.2">
      <c r="A15" s="6" t="s">
        <v>94</v>
      </c>
      <c r="B15" s="50" t="s">
        <v>130</v>
      </c>
    </row>
    <row r="16" spans="1:5" ht="15" customHeight="1" x14ac:dyDescent="0.2">
      <c r="A16" s="6" t="s">
        <v>118</v>
      </c>
      <c r="B16" s="50" t="s">
        <v>133</v>
      </c>
    </row>
    <row r="17" spans="1:2" ht="15" customHeight="1" x14ac:dyDescent="0.2">
      <c r="A17" s="6" t="s">
        <v>86</v>
      </c>
      <c r="B17" s="50" t="s">
        <v>133</v>
      </c>
    </row>
    <row r="18" spans="1:2" ht="15" customHeight="1" x14ac:dyDescent="0.2">
      <c r="A18" s="6" t="s">
        <v>119</v>
      </c>
      <c r="B18" s="50" t="s">
        <v>133</v>
      </c>
    </row>
    <row r="19" spans="1:2" ht="15" customHeight="1" x14ac:dyDescent="0.2">
      <c r="A19" s="6" t="s">
        <v>120</v>
      </c>
      <c r="B19" s="50" t="s">
        <v>133</v>
      </c>
    </row>
    <row r="20" spans="1:2" ht="15" customHeight="1" x14ac:dyDescent="0.2">
      <c r="A20" s="6" t="s">
        <v>253</v>
      </c>
      <c r="B20" s="50" t="s">
        <v>168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A4" sqref="A4:XFD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2" t="s">
        <v>260</v>
      </c>
      <c r="C1" s="112"/>
      <c r="F1" s="16"/>
      <c r="G1" s="16"/>
      <c r="H1" s="16"/>
    </row>
    <row r="2" spans="2:8" s="16" customFormat="1" ht="30" customHeight="1" x14ac:dyDescent="0.2">
      <c r="B2" s="51" t="s">
        <v>104</v>
      </c>
      <c r="C2" s="51"/>
    </row>
    <row r="3" spans="2:8" s="16" customFormat="1" ht="41.25" customHeight="1" x14ac:dyDescent="0.2">
      <c r="B3" s="51" t="s">
        <v>261</v>
      </c>
      <c r="C3" s="52" t="s">
        <v>262</v>
      </c>
    </row>
    <row r="4" spans="2:8" s="16" customFormat="1" ht="26.25" customHeight="1" x14ac:dyDescent="0.2">
      <c r="B4" s="51" t="s">
        <v>103</v>
      </c>
      <c r="C4" s="51"/>
    </row>
    <row r="5" spans="2:8" ht="38.25" x14ac:dyDescent="0.2">
      <c r="B5" s="53" t="s">
        <v>237</v>
      </c>
      <c r="C5" s="52" t="s">
        <v>238</v>
      </c>
    </row>
    <row r="6" spans="2:8" ht="51" customHeight="1" x14ac:dyDescent="0.2">
      <c r="B6" s="53" t="s">
        <v>239</v>
      </c>
      <c r="C6" s="52" t="s">
        <v>240</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2016-11-29T05:14:06Z</dcterms:modified>
</cp:coreProperties>
</file>